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20" windowWidth="15480" windowHeight="4968" tabRatio="673" firstSheet="1" activeTab="2"/>
  </bookViews>
  <sheets>
    <sheet name="BIL PREVENTIVO" sheetId="1" r:id="rId1"/>
    <sheet name="Foglio1" sheetId="2" r:id="rId2"/>
    <sheet name="SETT 2012" sheetId="3" r:id="rId3"/>
    <sheet name="CLASSI" sheetId="4" r:id="rId4"/>
  </sheets>
  <definedNames/>
  <calcPr fullCalcOnLoad="1"/>
</workbook>
</file>

<file path=xl/sharedStrings.xml><?xml version="1.0" encoding="utf-8"?>
<sst xmlns="http://schemas.openxmlformats.org/spreadsheetml/2006/main" count="419" uniqueCount="135">
  <si>
    <t>Luca</t>
  </si>
  <si>
    <t>Battistini</t>
  </si>
  <si>
    <t>ANNO</t>
  </si>
  <si>
    <t>Sara</t>
  </si>
  <si>
    <t>Enrico</t>
  </si>
  <si>
    <t>Nicolì</t>
  </si>
  <si>
    <t>Alessandro</t>
  </si>
  <si>
    <t>Michele</t>
  </si>
  <si>
    <t>Alex</t>
  </si>
  <si>
    <t>Marco</t>
  </si>
  <si>
    <t>Classe</t>
  </si>
  <si>
    <t>Bambini</t>
  </si>
  <si>
    <t>Es A</t>
  </si>
  <si>
    <t>Es B</t>
  </si>
  <si>
    <t>Ca</t>
  </si>
  <si>
    <t>Ju</t>
  </si>
  <si>
    <t>Se</t>
  </si>
  <si>
    <t>Francesco</t>
  </si>
  <si>
    <t>ANNI</t>
  </si>
  <si>
    <t>CLASSE SCUOLA</t>
  </si>
  <si>
    <t>CLASSE JUDO</t>
  </si>
  <si>
    <t>ANNO NASCITA</t>
  </si>
  <si>
    <t>Giovanni</t>
  </si>
  <si>
    <t>Leonardo</t>
  </si>
  <si>
    <t>Buda</t>
  </si>
  <si>
    <t>GI</t>
  </si>
  <si>
    <t>BI</t>
  </si>
  <si>
    <t>VE</t>
  </si>
  <si>
    <t>Samuele</t>
  </si>
  <si>
    <t>Sofia</t>
  </si>
  <si>
    <t>mm</t>
  </si>
  <si>
    <t>aa</t>
  </si>
  <si>
    <t>as.</t>
  </si>
  <si>
    <t>MA A</t>
  </si>
  <si>
    <t>MA B</t>
  </si>
  <si>
    <t>MA C</t>
  </si>
  <si>
    <t>Sbrighi</t>
  </si>
  <si>
    <t>Riccardo</t>
  </si>
  <si>
    <t>Bentivegni</t>
  </si>
  <si>
    <t>1°</t>
  </si>
  <si>
    <t>2°</t>
  </si>
  <si>
    <t>3°</t>
  </si>
  <si>
    <t>Sesso</t>
  </si>
  <si>
    <t>M</t>
  </si>
  <si>
    <t>F</t>
  </si>
  <si>
    <t>GA</t>
  </si>
  <si>
    <t>AV</t>
  </si>
  <si>
    <t>VB</t>
  </si>
  <si>
    <t>Elisa</t>
  </si>
  <si>
    <t>Venturi</t>
  </si>
  <si>
    <t>Beleffi</t>
  </si>
  <si>
    <t>Kg. –21 –24 –27 –30 –33 –36 +36</t>
  </si>
  <si>
    <t>Ragazzi</t>
  </si>
  <si>
    <t>Kg. –23 –26 –29 –32 –36 -40 +40</t>
  </si>
  <si>
    <t>Kg. –28 -32 –36 –40 –44 –48 –52 –56 +56</t>
  </si>
  <si>
    <t>ES B - M</t>
  </si>
  <si>
    <t>ES B - F</t>
  </si>
  <si>
    <t>CA - M</t>
  </si>
  <si>
    <t>46 - 50 - 55 - 60 - 66 - 73 - 81 - 90 +90</t>
  </si>
  <si>
    <t>CA - F</t>
  </si>
  <si>
    <t>40 - 44 - 48 - 52 - 57 - 63 +63</t>
  </si>
  <si>
    <t>JU - M</t>
  </si>
  <si>
    <t>55 - 60 - 66 - 73 - 81 - 90 - 100 +100</t>
  </si>
  <si>
    <t>JU - F</t>
  </si>
  <si>
    <t>48 - 52 - 57 - 63 - 70 - 78 +78</t>
  </si>
  <si>
    <t>SE - M</t>
  </si>
  <si>
    <t>60 - 66 - 73 - 81 - 90 - 100 +100</t>
  </si>
  <si>
    <t>SE - F</t>
  </si>
  <si>
    <t>Santucci</t>
  </si>
  <si>
    <t>Ceraso</t>
  </si>
  <si>
    <t>2011-2012</t>
  </si>
  <si>
    <t>Bragagni</t>
  </si>
  <si>
    <t>Baruzzi</t>
  </si>
  <si>
    <t>Dean</t>
  </si>
  <si>
    <t>ES A</t>
  </si>
  <si>
    <t>Fanciulli</t>
  </si>
  <si>
    <t>15°</t>
  </si>
  <si>
    <t>40 - 45 - 50 - 55 - 60 - 66 - 73 - 81 - +81</t>
  </si>
  <si>
    <t>40 - 44 - 48 - 52 - 57 - 63 - 70 - +70</t>
  </si>
  <si>
    <t>Fa</t>
  </si>
  <si>
    <t>Ra</t>
  </si>
  <si>
    <t>N.</t>
  </si>
  <si>
    <t>NOME</t>
  </si>
  <si>
    <t>Cognome</t>
  </si>
  <si>
    <t>Data di nascita</t>
  </si>
  <si>
    <t>gg</t>
  </si>
  <si>
    <t>ETA'</t>
  </si>
  <si>
    <t>Filippo</t>
  </si>
  <si>
    <t>Manuel</t>
  </si>
  <si>
    <t>Simone</t>
  </si>
  <si>
    <t>Lugaresi</t>
  </si>
  <si>
    <t>TORNEO INTERPROVNCIALE</t>
  </si>
  <si>
    <t>USCITE</t>
  </si>
  <si>
    <t>Affitto</t>
  </si>
  <si>
    <t>Tatami</t>
  </si>
  <si>
    <t>ENTRATE</t>
  </si>
  <si>
    <t>Segreteria</t>
  </si>
  <si>
    <t>Gare</t>
  </si>
  <si>
    <t>Varie</t>
  </si>
  <si>
    <t>Dividendo</t>
  </si>
  <si>
    <t>Accumulo</t>
  </si>
  <si>
    <t>CINTURA</t>
  </si>
  <si>
    <t>Conto Corrente</t>
  </si>
  <si>
    <t>Cassa Contanti</t>
  </si>
  <si>
    <t>Segreteria Gen. - Giu.</t>
  </si>
  <si>
    <t>CONTABILITA' AL 30 agosto 2009</t>
  </si>
  <si>
    <t>Istruttori</t>
  </si>
  <si>
    <t>Anastasov</t>
  </si>
  <si>
    <t>Lunedei</t>
  </si>
  <si>
    <t>Carlone</t>
  </si>
  <si>
    <t>Gardini</t>
  </si>
  <si>
    <t>Massari</t>
  </si>
  <si>
    <t>Compensi Danilo - I Q</t>
  </si>
  <si>
    <t>Compensi Andrea - I Q</t>
  </si>
  <si>
    <t>Affitto Palestra Sett - Dic - 120 ore x 10 €/ora +20%iva</t>
  </si>
  <si>
    <t>Brek Even</t>
  </si>
  <si>
    <t>Vittoria</t>
  </si>
  <si>
    <t>Pietro</t>
  </si>
  <si>
    <t>Bianchi</t>
  </si>
  <si>
    <t>Nicholas</t>
  </si>
  <si>
    <t>Maioli</t>
  </si>
  <si>
    <t>Santangelo</t>
  </si>
  <si>
    <t>Zaccherini</t>
  </si>
  <si>
    <t>Antimi</t>
  </si>
  <si>
    <t>Maicol</t>
  </si>
  <si>
    <t>Colombi</t>
  </si>
  <si>
    <t>Khettab</t>
  </si>
  <si>
    <t>Salvatore</t>
  </si>
  <si>
    <t>Vona</t>
  </si>
  <si>
    <t>Samuel</t>
  </si>
  <si>
    <t>Foschini</t>
  </si>
  <si>
    <t>Piserchia</t>
  </si>
  <si>
    <t>Laadissi</t>
  </si>
  <si>
    <t>Anwar</t>
  </si>
  <si>
    <t>PESO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</si>
</sst>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0.0"/>
    <numFmt numFmtId="172" formatCode="[$€-2]\ #,##0"/>
    <numFmt numFmtId="173" formatCode="&quot;L.&quot;\ #,##0"/>
    <numFmt numFmtId="174" formatCode="&quot;L.&quot;\ #,##0.0"/>
    <numFmt numFmtId="175" formatCode="&quot;L.&quot;\ #,##0.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,##0;\-[$€-2]\ #,##0"/>
    <numFmt numFmtId="180" formatCode="[$€-2]\ #,##0.0;\-[$€-2]\ #,##0.0"/>
    <numFmt numFmtId="181" formatCode="[$€-2]\ #,##0.00;\-[$€-2]\ #,##0.00"/>
    <numFmt numFmtId="182" formatCode="0.0%"/>
    <numFmt numFmtId="183" formatCode="[$€-2]\ #,##0.0"/>
    <numFmt numFmtId="184" formatCode="[$€-2]\ #.##0.0"/>
    <numFmt numFmtId="185" formatCode="[$€-2]\ #.##0."/>
    <numFmt numFmtId="186" formatCode="[$€-2]\ #.##0"/>
    <numFmt numFmtId="187" formatCode="[$€-2]\ #.##"/>
    <numFmt numFmtId="188" formatCode="_-[$€]\ * #,##0.00_-;\-[$€]\ * #,##0.00_-;_-[$€]\ * &quot;-&quot;??_-;_-@_-"/>
    <numFmt numFmtId="189" formatCode="&quot;€&quot;\ #,##0.00"/>
    <numFmt numFmtId="190" formatCode="d/m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188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22" borderId="13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4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89" fontId="0" fillId="0" borderId="0" xfId="0" applyNumberFormat="1" applyAlignment="1">
      <alignment/>
    </xf>
    <xf numFmtId="189" fontId="3" fillId="0" borderId="0" xfId="0" applyNumberFormat="1" applyFont="1" applyAlignment="1">
      <alignment/>
    </xf>
    <xf numFmtId="0" fontId="22" fillId="0" borderId="0" xfId="0" applyFont="1" applyAlignment="1">
      <alignment/>
    </xf>
    <xf numFmtId="189" fontId="4" fillId="22" borderId="0" xfId="0" applyNumberFormat="1" applyFont="1" applyFill="1" applyAlignment="1">
      <alignment/>
    </xf>
    <xf numFmtId="0" fontId="0" fillId="25" borderId="1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E44"/>
  <sheetViews>
    <sheetView workbookViewId="0" topLeftCell="A7">
      <selection activeCell="E26" sqref="E26"/>
    </sheetView>
  </sheetViews>
  <sheetFormatPr defaultColWidth="9.140625" defaultRowHeight="12.75"/>
  <cols>
    <col min="1" max="1" width="29.8515625" style="0" bestFit="1" customWidth="1"/>
    <col min="2" max="2" width="12.00390625" style="0" bestFit="1" customWidth="1"/>
    <col min="4" max="4" width="49.140625" style="0" bestFit="1" customWidth="1"/>
    <col min="5" max="5" width="9.7109375" style="0" bestFit="1" customWidth="1"/>
  </cols>
  <sheetData>
    <row r="14" spans="1:4" ht="12.75">
      <c r="A14" s="3" t="s">
        <v>95</v>
      </c>
      <c r="D14" s="3" t="s">
        <v>92</v>
      </c>
    </row>
    <row r="15" spans="1:5" ht="12.75">
      <c r="A15" t="s">
        <v>102</v>
      </c>
      <c r="B15" s="46">
        <v>6872.48</v>
      </c>
      <c r="E15" s="46"/>
    </row>
    <row r="16" spans="1:5" ht="12.75">
      <c r="A16" t="s">
        <v>103</v>
      </c>
      <c r="B16" s="46">
        <v>200</v>
      </c>
      <c r="D16" t="s">
        <v>112</v>
      </c>
      <c r="E16" s="46">
        <f>5*500</f>
        <v>2500</v>
      </c>
    </row>
    <row r="17" spans="2:5" ht="12.75">
      <c r="B17" s="47">
        <f>SUM(B15:B16)</f>
        <v>7072.48</v>
      </c>
      <c r="D17" t="s">
        <v>113</v>
      </c>
      <c r="E17" s="46">
        <f>4*500</f>
        <v>2000</v>
      </c>
    </row>
    <row r="18" ht="12.75">
      <c r="E18" s="46"/>
    </row>
    <row r="19" ht="12.75">
      <c r="E19" s="46"/>
    </row>
    <row r="20" ht="12.75">
      <c r="E20" s="46"/>
    </row>
    <row r="21" spans="4:5" ht="12.75">
      <c r="D21" t="s">
        <v>94</v>
      </c>
      <c r="E21" s="46">
        <v>500</v>
      </c>
    </row>
    <row r="22" spans="4:5" ht="12.75">
      <c r="D22" t="s">
        <v>104</v>
      </c>
      <c r="E22" s="46">
        <v>500</v>
      </c>
    </row>
    <row r="23" spans="4:5" ht="12.75">
      <c r="D23" t="s">
        <v>114</v>
      </c>
      <c r="E23" s="46">
        <f>(120*10)+320</f>
        <v>1520</v>
      </c>
    </row>
    <row r="24" spans="1:5" ht="15">
      <c r="A24" s="48" t="s">
        <v>105</v>
      </c>
      <c r="B24" s="49">
        <f>B17-E25</f>
        <v>52.47999999999956</v>
      </c>
      <c r="E24" s="46"/>
    </row>
    <row r="25" ht="12.75">
      <c r="E25" s="47">
        <f>SUM(E15:E24)</f>
        <v>7020</v>
      </c>
    </row>
    <row r="26" spans="4:5" ht="12.75">
      <c r="D26" t="s">
        <v>115</v>
      </c>
      <c r="E26" s="46">
        <f>E25/140</f>
        <v>50.142857142857146</v>
      </c>
    </row>
    <row r="30" spans="1:2" ht="12.75">
      <c r="A30" t="s">
        <v>95</v>
      </c>
      <c r="B30" s="3">
        <v>20000</v>
      </c>
    </row>
    <row r="32" ht="12.75">
      <c r="A32" t="s">
        <v>92</v>
      </c>
    </row>
    <row r="33" spans="1:2" ht="12.75">
      <c r="A33" t="s">
        <v>93</v>
      </c>
      <c r="B33">
        <f>1200*3</f>
        <v>3600</v>
      </c>
    </row>
    <row r="34" spans="1:2" ht="12.75">
      <c r="A34" t="s">
        <v>106</v>
      </c>
      <c r="B34">
        <f>(300*8)+(400*10)</f>
        <v>6400</v>
      </c>
    </row>
    <row r="35" spans="1:2" ht="12.75">
      <c r="A35" t="s">
        <v>94</v>
      </c>
      <c r="B35">
        <v>800</v>
      </c>
    </row>
    <row r="36" spans="1:2" ht="12.75">
      <c r="A36" t="s">
        <v>96</v>
      </c>
      <c r="B36">
        <v>1000</v>
      </c>
    </row>
    <row r="37" spans="1:2" ht="12.75">
      <c r="A37" t="s">
        <v>97</v>
      </c>
      <c r="B37">
        <v>1000</v>
      </c>
    </row>
    <row r="38" spans="1:2" ht="12.75">
      <c r="A38" t="s">
        <v>98</v>
      </c>
      <c r="B38">
        <v>1000</v>
      </c>
    </row>
    <row r="39" spans="1:2" ht="12.75">
      <c r="A39" t="s">
        <v>99</v>
      </c>
      <c r="B39">
        <f>(200*8)*2</f>
        <v>3200</v>
      </c>
    </row>
    <row r="42" ht="12.75">
      <c r="B42">
        <f>SUM(B33:B41)</f>
        <v>17000</v>
      </c>
    </row>
    <row r="44" spans="1:2" ht="12.75">
      <c r="A44" t="s">
        <v>100</v>
      </c>
      <c r="B44">
        <f>B30-B42</f>
        <v>3000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M4" sqref="M4"/>
    </sheetView>
  </sheetViews>
  <sheetFormatPr defaultColWidth="9.140625" defaultRowHeight="12.75"/>
  <cols>
    <col min="1" max="1" width="5.28125" style="0" bestFit="1" customWidth="1"/>
    <col min="2" max="2" width="18.28125" style="0" bestFit="1" customWidth="1"/>
    <col min="3" max="3" width="18.421875" style="0" customWidth="1"/>
    <col min="4" max="4" width="7.421875" style="1" customWidth="1"/>
    <col min="5" max="5" width="5.57421875" style="0" customWidth="1"/>
    <col min="6" max="7" width="4.57421875" style="0" customWidth="1"/>
    <col min="8" max="8" width="6.7109375" style="0" customWidth="1"/>
    <col min="9" max="9" width="16.00390625" style="25" customWidth="1"/>
    <col min="10" max="10" width="11.7109375" style="0" customWidth="1"/>
    <col min="11" max="11" width="14.140625" style="0" customWidth="1"/>
  </cols>
  <sheetData>
    <row r="1" spans="1:11" ht="15">
      <c r="A1" s="1"/>
      <c r="B1" s="6" t="s">
        <v>2</v>
      </c>
      <c r="C1" s="4" t="s">
        <v>70</v>
      </c>
      <c r="D1" s="4"/>
      <c r="E1" s="2"/>
      <c r="F1" s="1"/>
      <c r="G1" s="1"/>
      <c r="H1" s="1"/>
      <c r="J1" s="2"/>
      <c r="K1" s="2"/>
    </row>
    <row r="2" spans="1:11" ht="15">
      <c r="A2" s="1"/>
      <c r="B2" s="2">
        <v>2012</v>
      </c>
      <c r="E2" s="2"/>
      <c r="F2" s="4" t="s">
        <v>84</v>
      </c>
      <c r="G2" s="1"/>
      <c r="H2" s="1"/>
      <c r="J2" s="7"/>
      <c r="K2" s="2"/>
    </row>
    <row r="3" spans="1:11" ht="12.75">
      <c r="A3" s="2" t="s">
        <v>81</v>
      </c>
      <c r="B3" s="3" t="s">
        <v>82</v>
      </c>
      <c r="C3" s="3" t="s">
        <v>83</v>
      </c>
      <c r="D3" s="2" t="s">
        <v>42</v>
      </c>
      <c r="E3" s="2" t="s">
        <v>86</v>
      </c>
      <c r="F3" s="5" t="s">
        <v>85</v>
      </c>
      <c r="G3" s="5" t="s">
        <v>30</v>
      </c>
      <c r="H3" s="5" t="s">
        <v>31</v>
      </c>
      <c r="I3" s="45" t="s">
        <v>134</v>
      </c>
      <c r="J3" s="7" t="s">
        <v>10</v>
      </c>
      <c r="K3" s="20" t="s">
        <v>101</v>
      </c>
    </row>
    <row r="4" spans="1:11" ht="15" customHeight="1">
      <c r="A4" s="10">
        <v>1</v>
      </c>
      <c r="B4" s="15" t="s">
        <v>133</v>
      </c>
      <c r="C4" s="15" t="s">
        <v>132</v>
      </c>
      <c r="D4" s="8" t="s">
        <v>43</v>
      </c>
      <c r="E4" s="8">
        <f>'SETT 2012'!$B$2-H4</f>
        <v>8</v>
      </c>
      <c r="F4" s="9">
        <v>16</v>
      </c>
      <c r="G4" s="9">
        <v>4</v>
      </c>
      <c r="H4" s="22">
        <v>2004</v>
      </c>
      <c r="I4" s="24"/>
      <c r="J4" s="8" t="s">
        <v>79</v>
      </c>
      <c r="K4" s="8" t="s">
        <v>26</v>
      </c>
    </row>
    <row r="5" spans="1:11" ht="15" customHeight="1">
      <c r="A5" s="10">
        <v>2</v>
      </c>
      <c r="B5" s="15" t="s">
        <v>87</v>
      </c>
      <c r="C5" s="15" t="s">
        <v>110</v>
      </c>
      <c r="D5" s="8" t="s">
        <v>43</v>
      </c>
      <c r="E5" s="8">
        <f aca="true" t="shared" si="0" ref="E5:E25">$B$2-H5</f>
        <v>8</v>
      </c>
      <c r="F5" s="9">
        <v>23</v>
      </c>
      <c r="G5" s="9">
        <v>10</v>
      </c>
      <c r="H5" s="22">
        <v>2004</v>
      </c>
      <c r="I5" s="24"/>
      <c r="J5" s="8" t="s">
        <v>79</v>
      </c>
      <c r="K5" s="8" t="s">
        <v>45</v>
      </c>
    </row>
    <row r="6" spans="1:11" ht="15" customHeight="1">
      <c r="A6" s="10">
        <v>3</v>
      </c>
      <c r="B6" s="44" t="s">
        <v>17</v>
      </c>
      <c r="C6" s="44" t="s">
        <v>24</v>
      </c>
      <c r="D6" s="8" t="s">
        <v>43</v>
      </c>
      <c r="E6" s="8">
        <f t="shared" si="0"/>
        <v>8</v>
      </c>
      <c r="F6" s="9">
        <v>16</v>
      </c>
      <c r="G6" s="9">
        <v>7</v>
      </c>
      <c r="H6" s="22">
        <v>2004</v>
      </c>
      <c r="I6" s="24"/>
      <c r="J6" s="8" t="s">
        <v>79</v>
      </c>
      <c r="K6" s="8" t="s">
        <v>25</v>
      </c>
    </row>
    <row r="7" spans="1:11" ht="15" customHeight="1">
      <c r="A7" s="10">
        <v>4</v>
      </c>
      <c r="B7" s="15" t="s">
        <v>126</v>
      </c>
      <c r="C7" s="15" t="s">
        <v>3</v>
      </c>
      <c r="D7" s="8" t="s">
        <v>44</v>
      </c>
      <c r="E7" s="8">
        <f t="shared" si="0"/>
        <v>8</v>
      </c>
      <c r="F7" s="9">
        <v>8</v>
      </c>
      <c r="G7" s="9">
        <v>12</v>
      </c>
      <c r="H7" s="22">
        <v>2004</v>
      </c>
      <c r="I7" s="24"/>
      <c r="J7" s="8" t="s">
        <v>79</v>
      </c>
      <c r="K7" s="8" t="s">
        <v>26</v>
      </c>
    </row>
    <row r="8" spans="1:11" ht="15" customHeight="1">
      <c r="A8" s="10">
        <v>5</v>
      </c>
      <c r="B8" s="44" t="s">
        <v>9</v>
      </c>
      <c r="C8" s="44" t="s">
        <v>120</v>
      </c>
      <c r="D8" s="8" t="s">
        <v>43</v>
      </c>
      <c r="E8" s="8">
        <f t="shared" si="0"/>
        <v>8</v>
      </c>
      <c r="F8" s="9">
        <v>8</v>
      </c>
      <c r="G8" s="9">
        <v>3</v>
      </c>
      <c r="H8" s="22">
        <v>2004</v>
      </c>
      <c r="I8" s="24"/>
      <c r="J8" s="8" t="s">
        <v>79</v>
      </c>
      <c r="K8" s="8" t="s">
        <v>25</v>
      </c>
    </row>
    <row r="9" spans="1:11" ht="15" customHeight="1">
      <c r="A9" s="10">
        <v>6</v>
      </c>
      <c r="B9" s="44" t="s">
        <v>119</v>
      </c>
      <c r="C9" s="44" t="s">
        <v>118</v>
      </c>
      <c r="D9" s="8" t="s">
        <v>43</v>
      </c>
      <c r="E9" s="8">
        <f t="shared" si="0"/>
        <v>8</v>
      </c>
      <c r="F9" s="9">
        <v>30</v>
      </c>
      <c r="G9" s="9">
        <v>6</v>
      </c>
      <c r="H9" s="22">
        <v>2004</v>
      </c>
      <c r="I9" s="24"/>
      <c r="J9" s="8" t="s">
        <v>79</v>
      </c>
      <c r="K9" s="8" t="s">
        <v>25</v>
      </c>
    </row>
    <row r="10" spans="1:11" ht="15" customHeight="1">
      <c r="A10" s="10">
        <v>7</v>
      </c>
      <c r="B10" s="15" t="s">
        <v>37</v>
      </c>
      <c r="C10" s="15" t="s">
        <v>123</v>
      </c>
      <c r="D10" s="8" t="s">
        <v>43</v>
      </c>
      <c r="E10" s="8">
        <f t="shared" si="0"/>
        <v>8</v>
      </c>
      <c r="F10" s="9">
        <v>8</v>
      </c>
      <c r="G10" s="9">
        <v>11</v>
      </c>
      <c r="H10" s="22">
        <v>2004</v>
      </c>
      <c r="I10" s="24"/>
      <c r="J10" s="8" t="s">
        <v>79</v>
      </c>
      <c r="K10" s="8" t="s">
        <v>26</v>
      </c>
    </row>
    <row r="11" spans="1:11" ht="15" customHeight="1">
      <c r="A11" s="10">
        <v>8</v>
      </c>
      <c r="B11" s="15" t="s">
        <v>129</v>
      </c>
      <c r="C11" s="15" t="s">
        <v>130</v>
      </c>
      <c r="D11" s="8" t="s">
        <v>43</v>
      </c>
      <c r="E11" s="8">
        <f t="shared" si="0"/>
        <v>8</v>
      </c>
      <c r="F11" s="9">
        <v>28</v>
      </c>
      <c r="G11" s="9">
        <v>11</v>
      </c>
      <c r="H11" s="22">
        <v>2004</v>
      </c>
      <c r="I11" s="24"/>
      <c r="J11" s="8" t="s">
        <v>79</v>
      </c>
      <c r="K11" s="8" t="s">
        <v>26</v>
      </c>
    </row>
    <row r="12" spans="1:11" ht="15" customHeight="1">
      <c r="A12" s="10">
        <v>9</v>
      </c>
      <c r="B12" s="15" t="s">
        <v>116</v>
      </c>
      <c r="C12" s="15" t="s">
        <v>49</v>
      </c>
      <c r="D12" s="8" t="s">
        <v>44</v>
      </c>
      <c r="E12" s="8">
        <f t="shared" si="0"/>
        <v>8</v>
      </c>
      <c r="F12" s="9">
        <v>4</v>
      </c>
      <c r="G12" s="9">
        <v>4</v>
      </c>
      <c r="H12" s="22">
        <v>2004</v>
      </c>
      <c r="I12" s="24"/>
      <c r="J12" s="8" t="s">
        <v>79</v>
      </c>
      <c r="K12" s="8" t="s">
        <v>45</v>
      </c>
    </row>
    <row r="13" spans="1:11" ht="15" customHeight="1">
      <c r="A13" s="10">
        <v>10</v>
      </c>
      <c r="B13" s="15" t="s">
        <v>4</v>
      </c>
      <c r="C13" s="15" t="s">
        <v>68</v>
      </c>
      <c r="D13" s="8" t="s">
        <v>43</v>
      </c>
      <c r="E13" s="8">
        <f t="shared" si="0"/>
        <v>9</v>
      </c>
      <c r="F13" s="9">
        <v>27</v>
      </c>
      <c r="G13" s="9">
        <v>2</v>
      </c>
      <c r="H13" s="9">
        <v>2003</v>
      </c>
      <c r="I13" s="24"/>
      <c r="J13" s="8" t="s">
        <v>79</v>
      </c>
      <c r="K13" s="8" t="s">
        <v>45</v>
      </c>
    </row>
    <row r="14" spans="1:11" ht="15" customHeight="1">
      <c r="A14" s="10">
        <v>11</v>
      </c>
      <c r="B14" s="15" t="s">
        <v>87</v>
      </c>
      <c r="C14" s="15" t="s">
        <v>111</v>
      </c>
      <c r="D14" s="8" t="s">
        <v>43</v>
      </c>
      <c r="E14" s="8">
        <f t="shared" si="0"/>
        <v>9</v>
      </c>
      <c r="F14" s="9">
        <v>16</v>
      </c>
      <c r="G14" s="9">
        <v>7</v>
      </c>
      <c r="H14" s="9">
        <v>2003</v>
      </c>
      <c r="I14" s="24"/>
      <c r="J14" s="8" t="s">
        <v>79</v>
      </c>
      <c r="K14" s="8" t="s">
        <v>45</v>
      </c>
    </row>
    <row r="15" spans="1:11" ht="15" customHeight="1">
      <c r="A15" s="10">
        <v>12</v>
      </c>
      <c r="B15" s="15" t="s">
        <v>7</v>
      </c>
      <c r="C15" s="15" t="s">
        <v>24</v>
      </c>
      <c r="D15" s="8" t="s">
        <v>43</v>
      </c>
      <c r="E15" s="8">
        <f t="shared" si="0"/>
        <v>9</v>
      </c>
      <c r="F15" s="9">
        <v>13</v>
      </c>
      <c r="G15" s="9">
        <v>5</v>
      </c>
      <c r="H15" s="9">
        <v>2003</v>
      </c>
      <c r="I15" s="24"/>
      <c r="J15" s="8" t="s">
        <v>79</v>
      </c>
      <c r="K15" s="8" t="s">
        <v>25</v>
      </c>
    </row>
    <row r="16" spans="1:11" ht="15" customHeight="1">
      <c r="A16" s="10">
        <v>13</v>
      </c>
      <c r="B16" s="44" t="s">
        <v>28</v>
      </c>
      <c r="C16" s="44" t="s">
        <v>5</v>
      </c>
      <c r="D16" s="8" t="s">
        <v>43</v>
      </c>
      <c r="E16" s="8">
        <f t="shared" si="0"/>
        <v>10</v>
      </c>
      <c r="F16" s="9">
        <v>3</v>
      </c>
      <c r="G16" s="9">
        <v>3</v>
      </c>
      <c r="H16" s="22">
        <v>2002</v>
      </c>
      <c r="I16" s="24"/>
      <c r="J16" s="23" t="s">
        <v>80</v>
      </c>
      <c r="K16" s="8" t="s">
        <v>47</v>
      </c>
    </row>
    <row r="17" spans="1:11" ht="15" customHeight="1">
      <c r="A17" s="10">
        <v>14</v>
      </c>
      <c r="B17" s="44" t="s">
        <v>17</v>
      </c>
      <c r="C17" s="44" t="s">
        <v>69</v>
      </c>
      <c r="D17" s="8" t="s">
        <v>43</v>
      </c>
      <c r="E17" s="8">
        <f t="shared" si="0"/>
        <v>10</v>
      </c>
      <c r="F17" s="9">
        <v>25</v>
      </c>
      <c r="G17" s="9">
        <v>5</v>
      </c>
      <c r="H17" s="22">
        <v>2002</v>
      </c>
      <c r="I17" s="24"/>
      <c r="J17" s="23" t="s">
        <v>80</v>
      </c>
      <c r="K17" s="8" t="s">
        <v>27</v>
      </c>
    </row>
    <row r="18" spans="1:11" ht="15" customHeight="1">
      <c r="A18" s="10">
        <v>15</v>
      </c>
      <c r="B18" s="15" t="s">
        <v>117</v>
      </c>
      <c r="C18" s="15" t="s">
        <v>1</v>
      </c>
      <c r="D18" s="8" t="s">
        <v>43</v>
      </c>
      <c r="E18" s="8">
        <f t="shared" si="0"/>
        <v>10</v>
      </c>
      <c r="F18" s="9">
        <v>12</v>
      </c>
      <c r="G18" s="9">
        <v>7</v>
      </c>
      <c r="H18" s="22">
        <v>2002</v>
      </c>
      <c r="I18" s="24"/>
      <c r="J18" s="23" t="s">
        <v>80</v>
      </c>
      <c r="K18" s="8" t="s">
        <v>25</v>
      </c>
    </row>
    <row r="19" spans="1:11" ht="15" customHeight="1">
      <c r="A19" s="10">
        <v>16</v>
      </c>
      <c r="B19" s="44" t="s">
        <v>29</v>
      </c>
      <c r="C19" s="44" t="s">
        <v>71</v>
      </c>
      <c r="D19" s="8" t="s">
        <v>44</v>
      </c>
      <c r="E19" s="8">
        <f t="shared" si="0"/>
        <v>10</v>
      </c>
      <c r="F19" s="9">
        <v>25</v>
      </c>
      <c r="G19" s="9">
        <v>11</v>
      </c>
      <c r="H19" s="22">
        <v>2002</v>
      </c>
      <c r="I19" s="24"/>
      <c r="J19" s="23" t="s">
        <v>80</v>
      </c>
      <c r="K19" s="8" t="s">
        <v>46</v>
      </c>
    </row>
    <row r="20" spans="1:11" ht="15" customHeight="1">
      <c r="A20" s="10">
        <v>17</v>
      </c>
      <c r="B20" s="44" t="s">
        <v>37</v>
      </c>
      <c r="C20" s="44" t="s">
        <v>121</v>
      </c>
      <c r="D20" s="8" t="s">
        <v>43</v>
      </c>
      <c r="E20" s="8">
        <f t="shared" si="0"/>
        <v>10</v>
      </c>
      <c r="F20" s="9">
        <v>29</v>
      </c>
      <c r="G20" s="9">
        <v>12</v>
      </c>
      <c r="H20" s="22">
        <v>2002</v>
      </c>
      <c r="I20" s="24"/>
      <c r="J20" s="23" t="s">
        <v>80</v>
      </c>
      <c r="K20" s="8" t="s">
        <v>25</v>
      </c>
    </row>
    <row r="21" spans="1:11" ht="15" customHeight="1">
      <c r="A21" s="10">
        <v>18</v>
      </c>
      <c r="B21" s="44" t="s">
        <v>89</v>
      </c>
      <c r="C21" s="44" t="s">
        <v>90</v>
      </c>
      <c r="D21" s="8" t="s">
        <v>43</v>
      </c>
      <c r="E21" s="8">
        <f t="shared" si="0"/>
        <v>11</v>
      </c>
      <c r="F21" s="9">
        <v>6</v>
      </c>
      <c r="G21" s="9">
        <v>4</v>
      </c>
      <c r="H21" s="9">
        <v>2001</v>
      </c>
      <c r="I21" s="24"/>
      <c r="J21" s="23" t="s">
        <v>80</v>
      </c>
      <c r="K21" s="8" t="s">
        <v>46</v>
      </c>
    </row>
    <row r="22" spans="1:11" ht="15" customHeight="1">
      <c r="A22" s="10">
        <v>19</v>
      </c>
      <c r="B22" s="44" t="s">
        <v>73</v>
      </c>
      <c r="C22" s="44" t="s">
        <v>107</v>
      </c>
      <c r="D22" s="8" t="s">
        <v>43</v>
      </c>
      <c r="E22" s="8">
        <f t="shared" si="0"/>
        <v>11</v>
      </c>
      <c r="F22" s="9">
        <v>1</v>
      </c>
      <c r="G22" s="9">
        <v>7</v>
      </c>
      <c r="H22" s="9">
        <v>2001</v>
      </c>
      <c r="I22" s="24"/>
      <c r="J22" s="23" t="s">
        <v>80</v>
      </c>
      <c r="K22" s="8" t="s">
        <v>46</v>
      </c>
    </row>
    <row r="23" spans="1:11" ht="15" customHeight="1">
      <c r="A23" s="10">
        <v>20</v>
      </c>
      <c r="B23" s="44" t="s">
        <v>6</v>
      </c>
      <c r="C23" s="44" t="s">
        <v>122</v>
      </c>
      <c r="D23" s="8" t="s">
        <v>43</v>
      </c>
      <c r="E23" s="8">
        <f t="shared" si="0"/>
        <v>11</v>
      </c>
      <c r="F23" s="9">
        <v>21</v>
      </c>
      <c r="G23" s="9">
        <v>5</v>
      </c>
      <c r="H23" s="9">
        <v>2001</v>
      </c>
      <c r="I23" s="24"/>
      <c r="J23" s="23" t="s">
        <v>80</v>
      </c>
      <c r="K23" s="8" t="s">
        <v>26</v>
      </c>
    </row>
    <row r="24" spans="1:11" ht="15" customHeight="1">
      <c r="A24" s="10">
        <v>21</v>
      </c>
      <c r="B24" s="15" t="s">
        <v>88</v>
      </c>
      <c r="C24" s="15" t="s">
        <v>50</v>
      </c>
      <c r="D24" s="8" t="s">
        <v>43</v>
      </c>
      <c r="E24" s="8">
        <f t="shared" si="0"/>
        <v>11</v>
      </c>
      <c r="F24" s="9">
        <v>20</v>
      </c>
      <c r="G24" s="9">
        <v>6</v>
      </c>
      <c r="H24" s="9">
        <v>2001</v>
      </c>
      <c r="I24" s="24"/>
      <c r="J24" s="23" t="s">
        <v>80</v>
      </c>
      <c r="K24" s="8" t="s">
        <v>26</v>
      </c>
    </row>
    <row r="25" spans="1:11" ht="15" customHeight="1">
      <c r="A25" s="10">
        <v>22</v>
      </c>
      <c r="B25" s="15" t="s">
        <v>0</v>
      </c>
      <c r="C25" s="15" t="s">
        <v>108</v>
      </c>
      <c r="D25" s="8" t="s">
        <v>43</v>
      </c>
      <c r="E25" s="8">
        <f t="shared" si="0"/>
        <v>11</v>
      </c>
      <c r="F25" s="9">
        <v>28</v>
      </c>
      <c r="G25" s="9">
        <v>12</v>
      </c>
      <c r="H25" s="9">
        <v>2001</v>
      </c>
      <c r="I25" s="24"/>
      <c r="J25" s="23" t="s">
        <v>80</v>
      </c>
      <c r="K25" s="8" t="s">
        <v>45</v>
      </c>
    </row>
    <row r="26" spans="1:11" ht="15" customHeight="1">
      <c r="A26" s="10">
        <v>23</v>
      </c>
      <c r="B26" s="15" t="s">
        <v>28</v>
      </c>
      <c r="C26" s="15" t="s">
        <v>50</v>
      </c>
      <c r="D26" s="8" t="s">
        <v>43</v>
      </c>
      <c r="E26" s="8">
        <f>$B$2-H26</f>
        <v>12</v>
      </c>
      <c r="F26" s="9">
        <v>21</v>
      </c>
      <c r="G26" s="9">
        <v>6</v>
      </c>
      <c r="H26" s="22">
        <v>2000</v>
      </c>
      <c r="I26" s="24"/>
      <c r="J26" s="18" t="s">
        <v>74</v>
      </c>
      <c r="K26" s="8" t="s">
        <v>47</v>
      </c>
    </row>
    <row r="27" spans="1:11" ht="15" customHeight="1">
      <c r="A27" s="10">
        <v>24</v>
      </c>
      <c r="B27" s="44" t="s">
        <v>22</v>
      </c>
      <c r="C27" s="44" t="s">
        <v>72</v>
      </c>
      <c r="D27" s="8" t="s">
        <v>43</v>
      </c>
      <c r="E27" s="8">
        <f>$B$2-H27</f>
        <v>12</v>
      </c>
      <c r="F27" s="9">
        <v>21</v>
      </c>
      <c r="G27" s="9">
        <v>9</v>
      </c>
      <c r="H27" s="22">
        <v>2000</v>
      </c>
      <c r="I27" s="24"/>
      <c r="J27" s="18" t="s">
        <v>74</v>
      </c>
      <c r="K27" s="8" t="s">
        <v>46</v>
      </c>
    </row>
    <row r="28" spans="1:11" ht="15" customHeight="1">
      <c r="A28" s="10">
        <v>25</v>
      </c>
      <c r="B28" s="15" t="s">
        <v>8</v>
      </c>
      <c r="C28" s="15" t="s">
        <v>109</v>
      </c>
      <c r="D28" s="8" t="s">
        <v>43</v>
      </c>
      <c r="E28" s="8">
        <f>$B$2-H28</f>
        <v>12</v>
      </c>
      <c r="F28" s="9">
        <v>15</v>
      </c>
      <c r="G28" s="9">
        <v>11</v>
      </c>
      <c r="H28" s="22">
        <v>2000</v>
      </c>
      <c r="I28" s="24"/>
      <c r="J28" s="18" t="s">
        <v>74</v>
      </c>
      <c r="K28" s="8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workbookViewId="0" topLeftCell="A1">
      <pane ySplit="3" topLeftCell="BM4" activePane="bottomLeft" state="frozen"/>
      <selection pane="topLeft" activeCell="D1" sqref="D1"/>
      <selection pane="bottomLeft" activeCell="L20" sqref="L20"/>
    </sheetView>
  </sheetViews>
  <sheetFormatPr defaultColWidth="9.140625" defaultRowHeight="12.75"/>
  <cols>
    <col min="1" max="1" width="5.28125" style="0" bestFit="1" customWidth="1"/>
    <col min="2" max="2" width="18.28125" style="0" bestFit="1" customWidth="1"/>
    <col min="3" max="3" width="18.421875" style="0" customWidth="1"/>
    <col min="4" max="4" width="7.421875" style="1" customWidth="1"/>
    <col min="5" max="5" width="5.57421875" style="0" customWidth="1"/>
    <col min="6" max="7" width="4.57421875" style="0" customWidth="1"/>
    <col min="8" max="8" width="6.7109375" style="0" customWidth="1"/>
    <col min="9" max="9" width="16.00390625" style="25" customWidth="1"/>
    <col min="10" max="10" width="11.7109375" style="0" customWidth="1"/>
    <col min="11" max="11" width="14.140625" style="0" customWidth="1"/>
  </cols>
  <sheetData>
    <row r="1" spans="1:11" ht="15">
      <c r="A1" s="1"/>
      <c r="B1" s="6" t="s">
        <v>2</v>
      </c>
      <c r="C1" s="4" t="s">
        <v>70</v>
      </c>
      <c r="D1" s="4"/>
      <c r="E1" s="2"/>
      <c r="F1" s="1"/>
      <c r="G1" s="1"/>
      <c r="H1" s="1"/>
      <c r="J1" s="2"/>
      <c r="K1" s="2"/>
    </row>
    <row r="2" spans="1:11" ht="15">
      <c r="A2" s="1"/>
      <c r="B2" s="2">
        <v>2012</v>
      </c>
      <c r="E2" s="2"/>
      <c r="F2" s="4" t="s">
        <v>84</v>
      </c>
      <c r="G2" s="1"/>
      <c r="H2" s="1"/>
      <c r="J2" s="7"/>
      <c r="K2" s="2"/>
    </row>
    <row r="3" spans="1:11" ht="12.75">
      <c r="A3" s="2" t="s">
        <v>81</v>
      </c>
      <c r="B3" s="3" t="s">
        <v>82</v>
      </c>
      <c r="C3" s="3" t="s">
        <v>83</v>
      </c>
      <c r="D3" s="2" t="s">
        <v>42</v>
      </c>
      <c r="E3" s="2" t="s">
        <v>86</v>
      </c>
      <c r="F3" s="5" t="s">
        <v>85</v>
      </c>
      <c r="G3" s="5" t="s">
        <v>30</v>
      </c>
      <c r="H3" s="5" t="s">
        <v>31</v>
      </c>
      <c r="I3" s="45" t="s">
        <v>134</v>
      </c>
      <c r="J3" s="7" t="s">
        <v>10</v>
      </c>
      <c r="K3" s="20" t="s">
        <v>101</v>
      </c>
    </row>
    <row r="4" spans="1:11" ht="15" customHeight="1">
      <c r="A4" s="10">
        <v>1</v>
      </c>
      <c r="B4" s="15" t="s">
        <v>133</v>
      </c>
      <c r="C4" s="15" t="s">
        <v>132</v>
      </c>
      <c r="D4" s="8" t="s">
        <v>43</v>
      </c>
      <c r="E4" s="8">
        <f>'SETT 2012'!$B$2-H4</f>
        <v>8</v>
      </c>
      <c r="F4" s="9">
        <v>16</v>
      </c>
      <c r="G4" s="9">
        <v>4</v>
      </c>
      <c r="H4" s="22">
        <v>2004</v>
      </c>
      <c r="I4" s="24"/>
      <c r="J4" s="8" t="s">
        <v>79</v>
      </c>
      <c r="K4" s="8" t="s">
        <v>26</v>
      </c>
    </row>
    <row r="5" spans="1:11" ht="15" customHeight="1">
      <c r="A5" s="10">
        <v>2</v>
      </c>
      <c r="B5" s="15" t="s">
        <v>87</v>
      </c>
      <c r="C5" s="15" t="s">
        <v>110</v>
      </c>
      <c r="D5" s="8" t="s">
        <v>43</v>
      </c>
      <c r="E5" s="8">
        <f aca="true" t="shared" si="0" ref="E5:E19">$B$2-H5</f>
        <v>8</v>
      </c>
      <c r="F5" s="9">
        <v>23</v>
      </c>
      <c r="G5" s="9">
        <v>10</v>
      </c>
      <c r="H5" s="22">
        <v>2004</v>
      </c>
      <c r="I5" s="24"/>
      <c r="J5" s="8" t="s">
        <v>79</v>
      </c>
      <c r="K5" s="8" t="s">
        <v>45</v>
      </c>
    </row>
    <row r="6" spans="1:11" ht="15" customHeight="1">
      <c r="A6" s="10">
        <v>3</v>
      </c>
      <c r="B6" s="44" t="s">
        <v>17</v>
      </c>
      <c r="C6" s="44" t="s">
        <v>24</v>
      </c>
      <c r="D6" s="8" t="s">
        <v>43</v>
      </c>
      <c r="E6" s="8">
        <f t="shared" si="0"/>
        <v>8</v>
      </c>
      <c r="F6" s="9">
        <v>16</v>
      </c>
      <c r="G6" s="9">
        <v>7</v>
      </c>
      <c r="H6" s="22">
        <v>2004</v>
      </c>
      <c r="I6" s="24"/>
      <c r="J6" s="8" t="s">
        <v>79</v>
      </c>
      <c r="K6" s="8" t="s">
        <v>25</v>
      </c>
    </row>
    <row r="7" spans="1:11" ht="15" customHeight="1">
      <c r="A7" s="10">
        <v>4</v>
      </c>
      <c r="B7" s="15" t="s">
        <v>17</v>
      </c>
      <c r="C7" s="15" t="s">
        <v>36</v>
      </c>
      <c r="D7" s="8" t="s">
        <v>43</v>
      </c>
      <c r="E7" s="8">
        <f t="shared" si="0"/>
        <v>8</v>
      </c>
      <c r="F7" s="9">
        <v>12</v>
      </c>
      <c r="G7" s="9">
        <v>4</v>
      </c>
      <c r="H7" s="22">
        <v>2004</v>
      </c>
      <c r="I7" s="24"/>
      <c r="J7" s="8" t="s">
        <v>79</v>
      </c>
      <c r="K7" s="8" t="s">
        <v>26</v>
      </c>
    </row>
    <row r="8" spans="1:11" ht="15" customHeight="1">
      <c r="A8" s="10">
        <v>5</v>
      </c>
      <c r="B8" s="15" t="s">
        <v>126</v>
      </c>
      <c r="C8" s="15" t="s">
        <v>3</v>
      </c>
      <c r="D8" s="8" t="s">
        <v>44</v>
      </c>
      <c r="E8" s="8">
        <f t="shared" si="0"/>
        <v>8</v>
      </c>
      <c r="F8" s="9">
        <v>8</v>
      </c>
      <c r="G8" s="9">
        <v>12</v>
      </c>
      <c r="H8" s="22">
        <v>2004</v>
      </c>
      <c r="I8" s="24"/>
      <c r="J8" s="8" t="s">
        <v>79</v>
      </c>
      <c r="K8" s="8" t="s">
        <v>26</v>
      </c>
    </row>
    <row r="9" spans="1:11" ht="15" customHeight="1">
      <c r="A9" s="10">
        <v>6</v>
      </c>
      <c r="B9" s="15" t="s">
        <v>23</v>
      </c>
      <c r="C9" s="15" t="s">
        <v>131</v>
      </c>
      <c r="D9" s="8" t="s">
        <v>43</v>
      </c>
      <c r="E9" s="8">
        <f t="shared" si="0"/>
        <v>8</v>
      </c>
      <c r="F9" s="9">
        <v>31</v>
      </c>
      <c r="G9" s="9">
        <v>12</v>
      </c>
      <c r="H9" s="22">
        <v>2004</v>
      </c>
      <c r="I9" s="24"/>
      <c r="J9" s="8" t="s">
        <v>79</v>
      </c>
      <c r="K9" s="8" t="s">
        <v>26</v>
      </c>
    </row>
    <row r="10" spans="1:11" ht="15" customHeight="1">
      <c r="A10" s="10">
        <v>7</v>
      </c>
      <c r="B10" s="44" t="s">
        <v>124</v>
      </c>
      <c r="C10" s="44" t="s">
        <v>125</v>
      </c>
      <c r="D10" s="8" t="s">
        <v>43</v>
      </c>
      <c r="E10" s="8">
        <f t="shared" si="0"/>
        <v>8</v>
      </c>
      <c r="F10" s="9">
        <v>25</v>
      </c>
      <c r="G10" s="9">
        <v>11</v>
      </c>
      <c r="H10" s="22">
        <v>2004</v>
      </c>
      <c r="I10" s="24"/>
      <c r="J10" s="8" t="s">
        <v>79</v>
      </c>
      <c r="K10" s="8" t="s">
        <v>26</v>
      </c>
    </row>
    <row r="11" spans="1:11" ht="15" customHeight="1">
      <c r="A11" s="10">
        <v>8</v>
      </c>
      <c r="B11" s="44" t="s">
        <v>9</v>
      </c>
      <c r="C11" s="44" t="s">
        <v>120</v>
      </c>
      <c r="D11" s="8" t="s">
        <v>43</v>
      </c>
      <c r="E11" s="8">
        <f t="shared" si="0"/>
        <v>8</v>
      </c>
      <c r="F11" s="9">
        <v>8</v>
      </c>
      <c r="G11" s="9">
        <v>3</v>
      </c>
      <c r="H11" s="22">
        <v>2004</v>
      </c>
      <c r="I11" s="24"/>
      <c r="J11" s="8" t="s">
        <v>79</v>
      </c>
      <c r="K11" s="8" t="s">
        <v>25</v>
      </c>
    </row>
    <row r="12" spans="1:11" ht="15" customHeight="1">
      <c r="A12" s="10">
        <v>9</v>
      </c>
      <c r="B12" s="44" t="s">
        <v>119</v>
      </c>
      <c r="C12" s="44" t="s">
        <v>118</v>
      </c>
      <c r="D12" s="8" t="s">
        <v>43</v>
      </c>
      <c r="E12" s="8">
        <f t="shared" si="0"/>
        <v>8</v>
      </c>
      <c r="F12" s="9">
        <v>30</v>
      </c>
      <c r="G12" s="9">
        <v>6</v>
      </c>
      <c r="H12" s="22">
        <v>2004</v>
      </c>
      <c r="I12" s="24"/>
      <c r="J12" s="8" t="s">
        <v>79</v>
      </c>
      <c r="K12" s="8" t="s">
        <v>25</v>
      </c>
    </row>
    <row r="13" spans="1:11" ht="15" customHeight="1">
      <c r="A13" s="10">
        <v>10</v>
      </c>
      <c r="B13" s="15" t="s">
        <v>37</v>
      </c>
      <c r="C13" s="15" t="s">
        <v>123</v>
      </c>
      <c r="D13" s="8" t="s">
        <v>43</v>
      </c>
      <c r="E13" s="8">
        <f t="shared" si="0"/>
        <v>8</v>
      </c>
      <c r="F13" s="9">
        <v>8</v>
      </c>
      <c r="G13" s="9">
        <v>11</v>
      </c>
      <c r="H13" s="22">
        <v>2004</v>
      </c>
      <c r="I13" s="24"/>
      <c r="J13" s="8" t="s">
        <v>79</v>
      </c>
      <c r="K13" s="8" t="s">
        <v>26</v>
      </c>
    </row>
    <row r="14" spans="1:11" ht="15" customHeight="1">
      <c r="A14" s="10">
        <v>11</v>
      </c>
      <c r="B14" s="15" t="s">
        <v>127</v>
      </c>
      <c r="C14" s="15" t="s">
        <v>128</v>
      </c>
      <c r="D14" s="8" t="s">
        <v>43</v>
      </c>
      <c r="E14" s="8">
        <f t="shared" si="0"/>
        <v>8</v>
      </c>
      <c r="F14" s="9">
        <v>3</v>
      </c>
      <c r="G14" s="9">
        <v>9</v>
      </c>
      <c r="H14" s="22">
        <v>2004</v>
      </c>
      <c r="I14" s="24"/>
      <c r="J14" s="8" t="s">
        <v>79</v>
      </c>
      <c r="K14" s="8" t="s">
        <v>26</v>
      </c>
    </row>
    <row r="15" spans="1:11" ht="15" customHeight="1">
      <c r="A15" s="10">
        <v>12</v>
      </c>
      <c r="B15" s="15" t="s">
        <v>129</v>
      </c>
      <c r="C15" s="15" t="s">
        <v>130</v>
      </c>
      <c r="D15" s="8" t="s">
        <v>43</v>
      </c>
      <c r="E15" s="8">
        <f t="shared" si="0"/>
        <v>8</v>
      </c>
      <c r="F15" s="9">
        <v>28</v>
      </c>
      <c r="G15" s="9">
        <v>11</v>
      </c>
      <c r="H15" s="22">
        <v>2004</v>
      </c>
      <c r="I15" s="24"/>
      <c r="J15" s="8" t="s">
        <v>79</v>
      </c>
      <c r="K15" s="8" t="s">
        <v>26</v>
      </c>
    </row>
    <row r="16" spans="1:11" ht="15" customHeight="1">
      <c r="A16" s="10">
        <v>13</v>
      </c>
      <c r="B16" s="15" t="s">
        <v>116</v>
      </c>
      <c r="C16" s="15" t="s">
        <v>49</v>
      </c>
      <c r="D16" s="8" t="s">
        <v>44</v>
      </c>
      <c r="E16" s="8">
        <f t="shared" si="0"/>
        <v>8</v>
      </c>
      <c r="F16" s="9">
        <v>4</v>
      </c>
      <c r="G16" s="9">
        <v>4</v>
      </c>
      <c r="H16" s="22">
        <v>2004</v>
      </c>
      <c r="I16" s="24"/>
      <c r="J16" s="8" t="s">
        <v>79</v>
      </c>
      <c r="K16" s="8" t="s">
        <v>45</v>
      </c>
    </row>
    <row r="17" spans="1:11" ht="15" customHeight="1">
      <c r="A17" s="10">
        <v>14</v>
      </c>
      <c r="B17" s="15" t="s">
        <v>4</v>
      </c>
      <c r="C17" s="15" t="s">
        <v>68</v>
      </c>
      <c r="D17" s="8" t="s">
        <v>43</v>
      </c>
      <c r="E17" s="8">
        <f t="shared" si="0"/>
        <v>9</v>
      </c>
      <c r="F17" s="9">
        <v>27</v>
      </c>
      <c r="G17" s="9">
        <v>2</v>
      </c>
      <c r="H17" s="9">
        <v>2003</v>
      </c>
      <c r="I17" s="24"/>
      <c r="J17" s="8" t="s">
        <v>79</v>
      </c>
      <c r="K17" s="8" t="s">
        <v>45</v>
      </c>
    </row>
    <row r="18" spans="1:11" ht="15" customHeight="1">
      <c r="A18" s="10">
        <v>15</v>
      </c>
      <c r="B18" s="15" t="s">
        <v>87</v>
      </c>
      <c r="C18" s="15" t="s">
        <v>111</v>
      </c>
      <c r="D18" s="8" t="s">
        <v>43</v>
      </c>
      <c r="E18" s="8">
        <f t="shared" si="0"/>
        <v>9</v>
      </c>
      <c r="F18" s="9">
        <v>16</v>
      </c>
      <c r="G18" s="9">
        <v>7</v>
      </c>
      <c r="H18" s="9">
        <v>2003</v>
      </c>
      <c r="I18" s="24"/>
      <c r="J18" s="8" t="s">
        <v>79</v>
      </c>
      <c r="K18" s="8" t="s">
        <v>45</v>
      </c>
    </row>
    <row r="19" spans="1:11" ht="15" customHeight="1">
      <c r="A19" s="10">
        <v>16</v>
      </c>
      <c r="B19" s="15" t="s">
        <v>7</v>
      </c>
      <c r="C19" s="15" t="s">
        <v>24</v>
      </c>
      <c r="D19" s="8" t="s">
        <v>43</v>
      </c>
      <c r="E19" s="8">
        <f t="shared" si="0"/>
        <v>9</v>
      </c>
      <c r="F19" s="9">
        <v>13</v>
      </c>
      <c r="G19" s="9">
        <v>5</v>
      </c>
      <c r="H19" s="9">
        <v>2003</v>
      </c>
      <c r="I19" s="24"/>
      <c r="J19" s="8" t="s">
        <v>79</v>
      </c>
      <c r="K19" s="8" t="s">
        <v>25</v>
      </c>
    </row>
    <row r="20" spans="1:11" ht="15" customHeight="1">
      <c r="A20" s="10">
        <v>17</v>
      </c>
      <c r="B20" s="44" t="s">
        <v>28</v>
      </c>
      <c r="C20" s="44" t="s">
        <v>5</v>
      </c>
      <c r="D20" s="8" t="s">
        <v>43</v>
      </c>
      <c r="E20" s="8">
        <f aca="true" t="shared" si="1" ref="E20:E30">$B$2-H20</f>
        <v>10</v>
      </c>
      <c r="F20" s="9">
        <v>3</v>
      </c>
      <c r="G20" s="9">
        <v>3</v>
      </c>
      <c r="H20" s="22">
        <v>2002</v>
      </c>
      <c r="I20" s="24"/>
      <c r="J20" s="23" t="s">
        <v>80</v>
      </c>
      <c r="K20" s="8" t="s">
        <v>47</v>
      </c>
    </row>
    <row r="21" spans="1:11" ht="15" customHeight="1">
      <c r="A21" s="10">
        <v>18</v>
      </c>
      <c r="B21" s="44" t="s">
        <v>17</v>
      </c>
      <c r="C21" s="44" t="s">
        <v>69</v>
      </c>
      <c r="D21" s="8" t="s">
        <v>43</v>
      </c>
      <c r="E21" s="8">
        <f t="shared" si="1"/>
        <v>10</v>
      </c>
      <c r="F21" s="9">
        <v>25</v>
      </c>
      <c r="G21" s="9">
        <v>5</v>
      </c>
      <c r="H21" s="22">
        <v>2002</v>
      </c>
      <c r="I21" s="24"/>
      <c r="J21" s="23" t="s">
        <v>80</v>
      </c>
      <c r="K21" s="8" t="s">
        <v>27</v>
      </c>
    </row>
    <row r="22" spans="1:11" ht="15" customHeight="1">
      <c r="A22" s="10">
        <v>19</v>
      </c>
      <c r="B22" s="15" t="s">
        <v>117</v>
      </c>
      <c r="C22" s="15" t="s">
        <v>1</v>
      </c>
      <c r="D22" s="8" t="s">
        <v>43</v>
      </c>
      <c r="E22" s="8">
        <f t="shared" si="1"/>
        <v>10</v>
      </c>
      <c r="F22" s="9">
        <v>12</v>
      </c>
      <c r="G22" s="9">
        <v>7</v>
      </c>
      <c r="H22" s="22">
        <v>2002</v>
      </c>
      <c r="I22" s="24"/>
      <c r="J22" s="23" t="s">
        <v>80</v>
      </c>
      <c r="K22" s="8" t="s">
        <v>25</v>
      </c>
    </row>
    <row r="23" spans="1:11" ht="15" customHeight="1">
      <c r="A23" s="10">
        <v>20</v>
      </c>
      <c r="B23" s="44" t="s">
        <v>29</v>
      </c>
      <c r="C23" s="44" t="s">
        <v>71</v>
      </c>
      <c r="D23" s="8" t="s">
        <v>44</v>
      </c>
      <c r="E23" s="8">
        <f t="shared" si="1"/>
        <v>10</v>
      </c>
      <c r="F23" s="9">
        <v>25</v>
      </c>
      <c r="G23" s="9">
        <v>11</v>
      </c>
      <c r="H23" s="22">
        <v>2002</v>
      </c>
      <c r="I23" s="24"/>
      <c r="J23" s="23" t="s">
        <v>80</v>
      </c>
      <c r="K23" s="8" t="s">
        <v>46</v>
      </c>
    </row>
    <row r="24" spans="1:11" ht="15" customHeight="1">
      <c r="A24" s="10">
        <v>21</v>
      </c>
      <c r="B24" s="44" t="s">
        <v>37</v>
      </c>
      <c r="C24" s="44" t="s">
        <v>121</v>
      </c>
      <c r="D24" s="8" t="s">
        <v>43</v>
      </c>
      <c r="E24" s="8">
        <f t="shared" si="1"/>
        <v>10</v>
      </c>
      <c r="F24" s="9">
        <v>29</v>
      </c>
      <c r="G24" s="9">
        <v>12</v>
      </c>
      <c r="H24" s="22">
        <v>2002</v>
      </c>
      <c r="I24" s="24"/>
      <c r="J24" s="23" t="s">
        <v>80</v>
      </c>
      <c r="K24" s="8" t="s">
        <v>25</v>
      </c>
    </row>
    <row r="25" spans="1:11" ht="15" customHeight="1">
      <c r="A25" s="10">
        <v>22</v>
      </c>
      <c r="B25" s="15" t="s">
        <v>48</v>
      </c>
      <c r="C25" s="15" t="s">
        <v>38</v>
      </c>
      <c r="D25" s="8" t="s">
        <v>44</v>
      </c>
      <c r="E25" s="8">
        <f t="shared" si="1"/>
        <v>10</v>
      </c>
      <c r="F25" s="9">
        <v>20</v>
      </c>
      <c r="G25" s="9">
        <v>10</v>
      </c>
      <c r="H25" s="22">
        <v>2002</v>
      </c>
      <c r="I25" s="24"/>
      <c r="J25" s="23" t="s">
        <v>80</v>
      </c>
      <c r="K25" s="8" t="s">
        <v>26</v>
      </c>
    </row>
    <row r="26" spans="1:11" ht="15" customHeight="1">
      <c r="A26" s="10">
        <v>23</v>
      </c>
      <c r="B26" s="44" t="s">
        <v>89</v>
      </c>
      <c r="C26" s="44" t="s">
        <v>90</v>
      </c>
      <c r="D26" s="8" t="s">
        <v>43</v>
      </c>
      <c r="E26" s="8">
        <f t="shared" si="1"/>
        <v>11</v>
      </c>
      <c r="F26" s="9">
        <v>6</v>
      </c>
      <c r="G26" s="9">
        <v>4</v>
      </c>
      <c r="H26" s="9">
        <v>2001</v>
      </c>
      <c r="I26" s="24"/>
      <c r="J26" s="23" t="s">
        <v>80</v>
      </c>
      <c r="K26" s="8" t="s">
        <v>46</v>
      </c>
    </row>
    <row r="27" spans="1:11" ht="15" customHeight="1">
      <c r="A27" s="10">
        <v>24</v>
      </c>
      <c r="B27" s="44" t="s">
        <v>73</v>
      </c>
      <c r="C27" s="44" t="s">
        <v>107</v>
      </c>
      <c r="D27" s="8" t="s">
        <v>43</v>
      </c>
      <c r="E27" s="8">
        <f t="shared" si="1"/>
        <v>11</v>
      </c>
      <c r="F27" s="9">
        <v>1</v>
      </c>
      <c r="G27" s="9">
        <v>7</v>
      </c>
      <c r="H27" s="9">
        <v>2001</v>
      </c>
      <c r="I27" s="24"/>
      <c r="J27" s="23" t="s">
        <v>80</v>
      </c>
      <c r="K27" s="8" t="s">
        <v>46</v>
      </c>
    </row>
    <row r="28" spans="1:11" ht="15" customHeight="1">
      <c r="A28" s="10">
        <v>25</v>
      </c>
      <c r="B28" s="44" t="s">
        <v>6</v>
      </c>
      <c r="C28" s="44" t="s">
        <v>122</v>
      </c>
      <c r="D28" s="8" t="s">
        <v>43</v>
      </c>
      <c r="E28" s="8">
        <f t="shared" si="1"/>
        <v>11</v>
      </c>
      <c r="F28" s="9">
        <v>21</v>
      </c>
      <c r="G28" s="9">
        <v>5</v>
      </c>
      <c r="H28" s="9">
        <v>2001</v>
      </c>
      <c r="I28" s="24"/>
      <c r="J28" s="23" t="s">
        <v>80</v>
      </c>
      <c r="K28" s="8" t="s">
        <v>26</v>
      </c>
    </row>
    <row r="29" spans="1:11" ht="15" customHeight="1">
      <c r="A29" s="10">
        <v>26</v>
      </c>
      <c r="B29" s="15" t="s">
        <v>88</v>
      </c>
      <c r="C29" s="15" t="s">
        <v>50</v>
      </c>
      <c r="D29" s="8" t="s">
        <v>43</v>
      </c>
      <c r="E29" s="8">
        <f t="shared" si="1"/>
        <v>11</v>
      </c>
      <c r="F29" s="9">
        <v>20</v>
      </c>
      <c r="G29" s="9">
        <v>6</v>
      </c>
      <c r="H29" s="9">
        <v>2001</v>
      </c>
      <c r="I29" s="24"/>
      <c r="J29" s="23" t="s">
        <v>80</v>
      </c>
      <c r="K29" s="8" t="s">
        <v>26</v>
      </c>
    </row>
    <row r="30" spans="1:11" ht="15" customHeight="1">
      <c r="A30" s="10">
        <v>27</v>
      </c>
      <c r="B30" s="15" t="s">
        <v>0</v>
      </c>
      <c r="C30" s="15" t="s">
        <v>108</v>
      </c>
      <c r="D30" s="8" t="s">
        <v>43</v>
      </c>
      <c r="E30" s="8">
        <f t="shared" si="1"/>
        <v>11</v>
      </c>
      <c r="F30" s="9">
        <v>28</v>
      </c>
      <c r="G30" s="9">
        <v>12</v>
      </c>
      <c r="H30" s="9">
        <v>2001</v>
      </c>
      <c r="I30" s="24"/>
      <c r="J30" s="23" t="s">
        <v>80</v>
      </c>
      <c r="K30" s="8" t="s">
        <v>45</v>
      </c>
    </row>
    <row r="31" spans="1:11" ht="15" customHeight="1">
      <c r="A31" s="10">
        <v>28</v>
      </c>
      <c r="B31" s="15" t="s">
        <v>28</v>
      </c>
      <c r="C31" s="15" t="s">
        <v>50</v>
      </c>
      <c r="D31" s="8" t="s">
        <v>43</v>
      </c>
      <c r="E31" s="8">
        <f>$B$2-H31</f>
        <v>12</v>
      </c>
      <c r="F31" s="9">
        <v>21</v>
      </c>
      <c r="G31" s="9">
        <v>6</v>
      </c>
      <c r="H31" s="22">
        <v>2000</v>
      </c>
      <c r="I31" s="24"/>
      <c r="J31" s="18" t="s">
        <v>74</v>
      </c>
      <c r="K31" s="8" t="s">
        <v>47</v>
      </c>
    </row>
    <row r="32" spans="1:11" ht="15" customHeight="1">
      <c r="A32" s="10">
        <v>29</v>
      </c>
      <c r="B32" s="44" t="s">
        <v>22</v>
      </c>
      <c r="C32" s="44" t="s">
        <v>72</v>
      </c>
      <c r="D32" s="8" t="s">
        <v>43</v>
      </c>
      <c r="E32" s="8">
        <f>$B$2-H32</f>
        <v>12</v>
      </c>
      <c r="F32" s="9">
        <v>21</v>
      </c>
      <c r="G32" s="9">
        <v>9</v>
      </c>
      <c r="H32" s="22">
        <v>2000</v>
      </c>
      <c r="I32" s="24"/>
      <c r="J32" s="18" t="s">
        <v>74</v>
      </c>
      <c r="K32" s="8" t="s">
        <v>46</v>
      </c>
    </row>
    <row r="33" spans="1:11" ht="15" customHeight="1">
      <c r="A33" s="10">
        <v>30</v>
      </c>
      <c r="B33" s="15" t="s">
        <v>8</v>
      </c>
      <c r="C33" s="15" t="s">
        <v>109</v>
      </c>
      <c r="D33" s="8" t="s">
        <v>43</v>
      </c>
      <c r="E33" s="8">
        <f>$B$2-H33</f>
        <v>12</v>
      </c>
      <c r="F33" s="9">
        <v>15</v>
      </c>
      <c r="G33" s="9">
        <v>11</v>
      </c>
      <c r="H33" s="22">
        <v>2000</v>
      </c>
      <c r="I33" s="24"/>
      <c r="J33" s="18" t="s">
        <v>74</v>
      </c>
      <c r="K33" s="8" t="s">
        <v>46</v>
      </c>
    </row>
  </sheetData>
  <printOptions/>
  <pageMargins left="0.59" right="0.28" top="0.45" bottom="0.2" header="0.21" footer="0.2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C18" sqref="C18"/>
    </sheetView>
  </sheetViews>
  <sheetFormatPr defaultColWidth="9.140625" defaultRowHeight="12.75"/>
  <cols>
    <col min="1" max="1" width="18.421875" style="0" customWidth="1"/>
    <col min="2" max="4" width="5.7109375" style="1" customWidth="1"/>
    <col min="5" max="5" width="1.7109375" style="1" customWidth="1"/>
    <col min="6" max="7" width="5.7109375" style="1" customWidth="1"/>
    <col min="8" max="8" width="1.7109375" style="1" customWidth="1"/>
    <col min="9" max="10" width="5.7109375" style="1" customWidth="1"/>
    <col min="11" max="11" width="1.7109375" style="1" customWidth="1"/>
    <col min="12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8" width="5.7109375" style="1" customWidth="1"/>
    <col min="19" max="19" width="1.7109375" style="1" customWidth="1"/>
    <col min="20" max="22" width="5.7109375" style="1" customWidth="1"/>
    <col min="23" max="23" width="1.7109375" style="1" customWidth="1"/>
    <col min="24" max="25" width="5.7109375" style="1" customWidth="1"/>
    <col min="26" max="26" width="1.7109375" style="1" customWidth="1"/>
    <col min="27" max="32" width="5.7109375" style="1" customWidth="1"/>
  </cols>
  <sheetData>
    <row r="1" ht="12.75">
      <c r="A1" s="3">
        <v>2012</v>
      </c>
    </row>
    <row r="2" spans="1:32" ht="12.75">
      <c r="A2" s="12" t="s">
        <v>21</v>
      </c>
      <c r="B2" s="11">
        <f>$A$1-B3</f>
        <v>2007</v>
      </c>
      <c r="C2" s="11">
        <f>$A$1-C3</f>
        <v>2006</v>
      </c>
      <c r="D2" s="28">
        <f>$A$1-D3</f>
        <v>2005</v>
      </c>
      <c r="E2" s="36"/>
      <c r="F2" s="32">
        <f>$A$1-F3</f>
        <v>2004</v>
      </c>
      <c r="G2" s="11">
        <f>$A$1-G3</f>
        <v>2003</v>
      </c>
      <c r="H2" s="36"/>
      <c r="I2" s="50">
        <f>$A$1-I3</f>
        <v>2002</v>
      </c>
      <c r="J2" s="11">
        <f>$A$1-J3</f>
        <v>2001</v>
      </c>
      <c r="K2" s="40"/>
      <c r="L2" s="11">
        <f>$A$1-L3</f>
        <v>2000</v>
      </c>
      <c r="M2" s="36"/>
      <c r="N2" s="11">
        <f>$A$1-N3</f>
        <v>1999</v>
      </c>
      <c r="O2" s="11">
        <f>$A$1-O3</f>
        <v>1998</v>
      </c>
      <c r="P2" s="36"/>
      <c r="Q2" s="11">
        <f>$A$1-Q3</f>
        <v>1997</v>
      </c>
      <c r="R2" s="11">
        <f>$A$1-R3</f>
        <v>1996</v>
      </c>
      <c r="S2" s="36"/>
      <c r="T2" s="11">
        <f>$A$1-T3</f>
        <v>1995</v>
      </c>
      <c r="U2" s="11">
        <f>$A$1-U3</f>
        <v>1994</v>
      </c>
      <c r="V2" s="11">
        <f>$A$1-V3</f>
        <v>1993</v>
      </c>
      <c r="W2" s="36"/>
      <c r="X2" s="11">
        <f>$A$1-X3</f>
        <v>1992</v>
      </c>
      <c r="Y2" s="11">
        <f>$A$1-Y3</f>
        <v>1977</v>
      </c>
      <c r="Z2" s="36"/>
      <c r="AA2" s="11">
        <f aca="true" t="shared" si="0" ref="AA2:AF2">$A$1-AA3</f>
        <v>1976</v>
      </c>
      <c r="AB2" s="11">
        <f t="shared" si="0"/>
        <v>1972</v>
      </c>
      <c r="AC2" s="11">
        <f t="shared" si="0"/>
        <v>1971</v>
      </c>
      <c r="AD2" s="11">
        <f t="shared" si="0"/>
        <v>1967</v>
      </c>
      <c r="AE2" s="11">
        <f t="shared" si="0"/>
        <v>1966</v>
      </c>
      <c r="AF2" s="11">
        <f t="shared" si="0"/>
        <v>1962</v>
      </c>
    </row>
    <row r="3" spans="1:32" ht="12.75">
      <c r="A3" s="12" t="s">
        <v>18</v>
      </c>
      <c r="B3" s="5">
        <v>5</v>
      </c>
      <c r="C3" s="5">
        <v>6</v>
      </c>
      <c r="D3" s="29">
        <v>7</v>
      </c>
      <c r="E3" s="37"/>
      <c r="F3" s="33">
        <v>8</v>
      </c>
      <c r="G3" s="5">
        <v>9</v>
      </c>
      <c r="H3" s="37"/>
      <c r="I3" s="5">
        <v>10</v>
      </c>
      <c r="J3" s="5">
        <v>11</v>
      </c>
      <c r="K3" s="41"/>
      <c r="L3" s="5">
        <v>12</v>
      </c>
      <c r="M3" s="37"/>
      <c r="N3" s="5">
        <v>13</v>
      </c>
      <c r="O3" s="5">
        <v>14</v>
      </c>
      <c r="P3" s="37"/>
      <c r="Q3" s="5">
        <v>15</v>
      </c>
      <c r="R3" s="5">
        <v>16</v>
      </c>
      <c r="S3" s="37"/>
      <c r="T3" s="5">
        <v>17</v>
      </c>
      <c r="U3" s="5">
        <v>18</v>
      </c>
      <c r="V3" s="5">
        <v>19</v>
      </c>
      <c r="W3" s="37"/>
      <c r="X3" s="5">
        <v>20</v>
      </c>
      <c r="Y3" s="5">
        <v>35</v>
      </c>
      <c r="Z3" s="37"/>
      <c r="AA3" s="5">
        <v>36</v>
      </c>
      <c r="AB3" s="5">
        <v>40</v>
      </c>
      <c r="AC3" s="5">
        <v>41</v>
      </c>
      <c r="AD3" s="5">
        <v>45</v>
      </c>
      <c r="AE3" s="5">
        <v>46</v>
      </c>
      <c r="AF3" s="5">
        <v>50</v>
      </c>
    </row>
    <row r="4" spans="1:32" ht="13.5" thickBot="1">
      <c r="A4" s="12" t="s">
        <v>19</v>
      </c>
      <c r="B4" s="17" t="s">
        <v>32</v>
      </c>
      <c r="C4" s="17" t="s">
        <v>32</v>
      </c>
      <c r="D4" s="30">
        <v>1</v>
      </c>
      <c r="E4" s="37"/>
      <c r="F4" s="34">
        <v>2</v>
      </c>
      <c r="G4" s="16">
        <v>3</v>
      </c>
      <c r="H4" s="37"/>
      <c r="I4" s="16">
        <v>4</v>
      </c>
      <c r="J4" s="16">
        <v>5</v>
      </c>
      <c r="K4" s="41"/>
      <c r="L4" s="17">
        <v>1</v>
      </c>
      <c r="M4" s="37"/>
      <c r="N4" s="17">
        <v>2</v>
      </c>
      <c r="O4" s="17">
        <v>3</v>
      </c>
      <c r="P4" s="37"/>
      <c r="Q4" s="16">
        <v>1</v>
      </c>
      <c r="R4" s="16">
        <v>2</v>
      </c>
      <c r="S4" s="37"/>
      <c r="T4" s="16">
        <v>3</v>
      </c>
      <c r="U4" s="16">
        <v>4</v>
      </c>
      <c r="V4" s="16">
        <v>5</v>
      </c>
      <c r="W4" s="37"/>
      <c r="X4" s="14"/>
      <c r="Y4" s="14"/>
      <c r="Z4" s="37"/>
      <c r="AA4" s="14"/>
      <c r="AB4" s="14"/>
      <c r="AC4" s="14"/>
      <c r="AD4" s="14"/>
      <c r="AE4" s="14"/>
      <c r="AF4" s="14"/>
    </row>
    <row r="5" spans="1:32" ht="14.25" thickBot="1" thickTop="1">
      <c r="A5" s="13" t="s">
        <v>20</v>
      </c>
      <c r="B5" s="52" t="s">
        <v>11</v>
      </c>
      <c r="C5" s="53"/>
      <c r="D5" s="54"/>
      <c r="E5" s="39"/>
      <c r="F5" s="55" t="s">
        <v>75</v>
      </c>
      <c r="G5" s="54"/>
      <c r="H5" s="39"/>
      <c r="I5" s="52" t="s">
        <v>52</v>
      </c>
      <c r="J5" s="54"/>
      <c r="K5" s="42"/>
      <c r="L5" s="27" t="s">
        <v>74</v>
      </c>
      <c r="M5" s="39"/>
      <c r="N5" s="52" t="s">
        <v>13</v>
      </c>
      <c r="O5" s="54"/>
      <c r="P5" s="39"/>
      <c r="Q5" s="56" t="s">
        <v>14</v>
      </c>
      <c r="R5" s="54"/>
      <c r="S5" s="39"/>
      <c r="T5" s="52" t="s">
        <v>15</v>
      </c>
      <c r="U5" s="57"/>
      <c r="V5" s="58"/>
      <c r="W5" s="39"/>
      <c r="X5" s="56" t="s">
        <v>16</v>
      </c>
      <c r="Y5" s="54"/>
      <c r="Z5" s="39"/>
      <c r="AA5" s="52" t="s">
        <v>33</v>
      </c>
      <c r="AB5" s="54"/>
      <c r="AC5" s="56" t="s">
        <v>34</v>
      </c>
      <c r="AD5" s="54"/>
      <c r="AE5" s="52" t="s">
        <v>35</v>
      </c>
      <c r="AF5" s="54"/>
    </row>
    <row r="6" spans="2:26" ht="13.5" thickTop="1">
      <c r="B6" s="21" t="s">
        <v>39</v>
      </c>
      <c r="C6" s="21" t="s">
        <v>40</v>
      </c>
      <c r="D6" s="31" t="s">
        <v>41</v>
      </c>
      <c r="E6" s="38"/>
      <c r="F6" s="35" t="s">
        <v>39</v>
      </c>
      <c r="G6" s="19" t="s">
        <v>40</v>
      </c>
      <c r="H6" s="38"/>
      <c r="I6" s="21" t="s">
        <v>39</v>
      </c>
      <c r="J6" s="21" t="s">
        <v>40</v>
      </c>
      <c r="K6" s="43"/>
      <c r="L6" s="19" t="s">
        <v>39</v>
      </c>
      <c r="M6" s="38"/>
      <c r="N6" s="21" t="s">
        <v>39</v>
      </c>
      <c r="O6" s="21" t="s">
        <v>40</v>
      </c>
      <c r="P6" s="38"/>
      <c r="Q6" s="19" t="s">
        <v>39</v>
      </c>
      <c r="R6" s="19" t="s">
        <v>40</v>
      </c>
      <c r="S6" s="38"/>
      <c r="T6" s="21" t="s">
        <v>39</v>
      </c>
      <c r="U6" s="21" t="s">
        <v>40</v>
      </c>
      <c r="V6" s="21" t="s">
        <v>41</v>
      </c>
      <c r="W6" s="38"/>
      <c r="X6" s="19" t="s">
        <v>39</v>
      </c>
      <c r="Y6" s="19" t="s">
        <v>76</v>
      </c>
      <c r="Z6" s="38"/>
    </row>
    <row r="10" ht="12.75">
      <c r="A10" s="3">
        <v>2011</v>
      </c>
    </row>
    <row r="11" spans="1:32" ht="12.75">
      <c r="A11" s="12" t="s">
        <v>21</v>
      </c>
      <c r="B11" s="11">
        <f>$A$10-B12</f>
        <v>2006</v>
      </c>
      <c r="C11" s="11">
        <f>$A$10-C12</f>
        <v>2005</v>
      </c>
      <c r="D11" s="11">
        <f>$A$10-D12</f>
        <v>2004</v>
      </c>
      <c r="E11" s="36"/>
      <c r="F11" s="11">
        <f>$A$10-F12</f>
        <v>2003</v>
      </c>
      <c r="G11" s="11">
        <f>$A$10-G12</f>
        <v>2002</v>
      </c>
      <c r="H11" s="36"/>
      <c r="I11" s="11">
        <f>$A$10-I12</f>
        <v>2001</v>
      </c>
      <c r="J11" s="11">
        <f>$A$10-J12</f>
        <v>2000</v>
      </c>
      <c r="K11" s="40"/>
      <c r="L11" s="11">
        <f>$A$10-L12</f>
        <v>1999</v>
      </c>
      <c r="M11" s="36"/>
      <c r="N11" s="11">
        <f>$A$10-N12</f>
        <v>1998</v>
      </c>
      <c r="O11" s="11">
        <f>$A$10-O12</f>
        <v>1997</v>
      </c>
      <c r="P11" s="36"/>
      <c r="Q11" s="11">
        <f>$A$10-Q12</f>
        <v>1996</v>
      </c>
      <c r="R11" s="11">
        <f>$A$10-R12</f>
        <v>1995</v>
      </c>
      <c r="S11" s="36"/>
      <c r="T11" s="11">
        <f>$A$10-T12</f>
        <v>1994</v>
      </c>
      <c r="U11" s="11">
        <f>$A$10-U12</f>
        <v>1993</v>
      </c>
      <c r="V11" s="11">
        <f>$A$10-V12</f>
        <v>1992</v>
      </c>
      <c r="W11" s="36"/>
      <c r="X11" s="11">
        <f>$A$10-X12</f>
        <v>1991</v>
      </c>
      <c r="Y11" s="11">
        <f>$A$10-Y12</f>
        <v>1976</v>
      </c>
      <c r="Z11" s="36"/>
      <c r="AA11" s="11">
        <f aca="true" t="shared" si="1" ref="AA11:AF11">$A$10-AA12</f>
        <v>1975</v>
      </c>
      <c r="AB11" s="11">
        <f t="shared" si="1"/>
        <v>1971</v>
      </c>
      <c r="AC11" s="11">
        <f t="shared" si="1"/>
        <v>1970</v>
      </c>
      <c r="AD11" s="11">
        <f t="shared" si="1"/>
        <v>1966</v>
      </c>
      <c r="AE11" s="11">
        <f t="shared" si="1"/>
        <v>1965</v>
      </c>
      <c r="AF11" s="11">
        <f t="shared" si="1"/>
        <v>1961</v>
      </c>
    </row>
    <row r="12" spans="1:32" ht="12.75">
      <c r="A12" s="12" t="s">
        <v>18</v>
      </c>
      <c r="B12" s="5">
        <v>5</v>
      </c>
      <c r="C12" s="5">
        <v>6</v>
      </c>
      <c r="D12" s="5">
        <v>7</v>
      </c>
      <c r="E12" s="37"/>
      <c r="F12" s="5">
        <v>8</v>
      </c>
      <c r="G12" s="5">
        <v>9</v>
      </c>
      <c r="H12" s="37"/>
      <c r="I12" s="5">
        <v>10</v>
      </c>
      <c r="J12" s="5">
        <v>11</v>
      </c>
      <c r="K12" s="41"/>
      <c r="L12" s="5">
        <v>12</v>
      </c>
      <c r="M12" s="37"/>
      <c r="N12" s="5">
        <v>13</v>
      </c>
      <c r="O12" s="5">
        <v>14</v>
      </c>
      <c r="P12" s="37"/>
      <c r="Q12" s="5">
        <v>15</v>
      </c>
      <c r="R12" s="5">
        <v>16</v>
      </c>
      <c r="S12" s="37"/>
      <c r="T12" s="5">
        <v>17</v>
      </c>
      <c r="U12" s="5">
        <v>18</v>
      </c>
      <c r="V12" s="5">
        <v>19</v>
      </c>
      <c r="W12" s="37"/>
      <c r="X12" s="5">
        <v>20</v>
      </c>
      <c r="Y12" s="5">
        <v>35</v>
      </c>
      <c r="Z12" s="37"/>
      <c r="AA12" s="5">
        <v>36</v>
      </c>
      <c r="AB12" s="5">
        <v>40</v>
      </c>
      <c r="AC12" s="5">
        <v>41</v>
      </c>
      <c r="AD12" s="5">
        <v>45</v>
      </c>
      <c r="AE12" s="5">
        <v>46</v>
      </c>
      <c r="AF12" s="5">
        <v>50</v>
      </c>
    </row>
    <row r="13" spans="1:32" ht="13.5" thickBot="1">
      <c r="A13" s="12" t="s">
        <v>19</v>
      </c>
      <c r="B13" s="17" t="s">
        <v>32</v>
      </c>
      <c r="C13" s="17" t="s">
        <v>32</v>
      </c>
      <c r="D13" s="16">
        <v>1</v>
      </c>
      <c r="E13" s="37"/>
      <c r="F13" s="16">
        <v>2</v>
      </c>
      <c r="G13" s="16">
        <v>3</v>
      </c>
      <c r="H13" s="37"/>
      <c r="I13" s="16">
        <v>4</v>
      </c>
      <c r="J13" s="16">
        <v>5</v>
      </c>
      <c r="K13" s="41"/>
      <c r="L13" s="17">
        <v>1</v>
      </c>
      <c r="M13" s="37"/>
      <c r="N13" s="17">
        <v>2</v>
      </c>
      <c r="O13" s="17">
        <v>3</v>
      </c>
      <c r="P13" s="37"/>
      <c r="Q13" s="16">
        <v>1</v>
      </c>
      <c r="R13" s="16">
        <v>2</v>
      </c>
      <c r="S13" s="37"/>
      <c r="T13" s="16">
        <v>3</v>
      </c>
      <c r="U13" s="16">
        <v>4</v>
      </c>
      <c r="V13" s="16">
        <v>5</v>
      </c>
      <c r="W13" s="37"/>
      <c r="X13" s="14"/>
      <c r="Y13" s="14"/>
      <c r="Z13" s="37"/>
      <c r="AA13" s="14"/>
      <c r="AB13" s="14"/>
      <c r="AC13" s="14"/>
      <c r="AD13" s="14"/>
      <c r="AE13" s="14"/>
      <c r="AF13" s="14"/>
    </row>
    <row r="14" spans="1:32" ht="14.25" thickBot="1" thickTop="1">
      <c r="A14" s="13" t="s">
        <v>20</v>
      </c>
      <c r="B14" s="52" t="s">
        <v>11</v>
      </c>
      <c r="C14" s="53"/>
      <c r="D14" s="54"/>
      <c r="E14" s="39"/>
      <c r="F14" s="56" t="s">
        <v>75</v>
      </c>
      <c r="G14" s="54"/>
      <c r="H14" s="39"/>
      <c r="I14" s="52" t="s">
        <v>52</v>
      </c>
      <c r="J14" s="54"/>
      <c r="K14" s="42"/>
      <c r="L14" s="27" t="s">
        <v>74</v>
      </c>
      <c r="M14" s="39"/>
      <c r="N14" s="52" t="s">
        <v>13</v>
      </c>
      <c r="O14" s="54"/>
      <c r="P14" s="39"/>
      <c r="Q14" s="56" t="s">
        <v>14</v>
      </c>
      <c r="R14" s="54"/>
      <c r="S14" s="39"/>
      <c r="T14" s="52" t="s">
        <v>15</v>
      </c>
      <c r="U14" s="57"/>
      <c r="V14" s="58"/>
      <c r="W14" s="39"/>
      <c r="X14" s="56" t="s">
        <v>16</v>
      </c>
      <c r="Y14" s="54"/>
      <c r="Z14" s="39"/>
      <c r="AA14" s="52" t="s">
        <v>33</v>
      </c>
      <c r="AB14" s="54"/>
      <c r="AC14" s="56" t="s">
        <v>34</v>
      </c>
      <c r="AD14" s="54"/>
      <c r="AE14" s="52" t="s">
        <v>35</v>
      </c>
      <c r="AF14" s="54"/>
    </row>
    <row r="15" spans="2:26" ht="13.5" thickTop="1">
      <c r="B15" s="21" t="s">
        <v>39</v>
      </c>
      <c r="C15" s="21" t="s">
        <v>40</v>
      </c>
      <c r="D15" s="21" t="s">
        <v>41</v>
      </c>
      <c r="E15" s="38"/>
      <c r="F15" s="19" t="s">
        <v>39</v>
      </c>
      <c r="G15" s="19" t="s">
        <v>40</v>
      </c>
      <c r="H15" s="38"/>
      <c r="I15" s="21" t="s">
        <v>39</v>
      </c>
      <c r="J15" s="21" t="s">
        <v>40</v>
      </c>
      <c r="K15" s="43"/>
      <c r="L15" s="19" t="s">
        <v>39</v>
      </c>
      <c r="M15" s="38"/>
      <c r="N15" s="21" t="s">
        <v>39</v>
      </c>
      <c r="O15" s="21" t="s">
        <v>40</v>
      </c>
      <c r="P15" s="38"/>
      <c r="Q15" s="19" t="s">
        <v>39</v>
      </c>
      <c r="R15" s="19" t="s">
        <v>40</v>
      </c>
      <c r="S15" s="38"/>
      <c r="T15" s="21" t="s">
        <v>39</v>
      </c>
      <c r="U15" s="21" t="s">
        <v>40</v>
      </c>
      <c r="V15" s="21" t="s">
        <v>41</v>
      </c>
      <c r="W15" s="38"/>
      <c r="X15" s="19" t="s">
        <v>39</v>
      </c>
      <c r="Y15" s="19" t="s">
        <v>76</v>
      </c>
      <c r="Z15" s="38"/>
    </row>
    <row r="17" spans="1:6" ht="12.75">
      <c r="A17" s="59" t="s">
        <v>91</v>
      </c>
      <c r="B17" s="59"/>
      <c r="C17" s="59"/>
      <c r="D17" s="59"/>
      <c r="E17" s="59"/>
      <c r="F17" s="1">
        <v>2012</v>
      </c>
    </row>
    <row r="18" spans="1:3" ht="12.75">
      <c r="A18" t="s">
        <v>11</v>
      </c>
      <c r="B18" s="1">
        <f>F17-D3</f>
        <v>2005</v>
      </c>
      <c r="C18" s="1">
        <f>F17-F3</f>
        <v>2004</v>
      </c>
    </row>
    <row r="19" spans="1:3" ht="12.75">
      <c r="A19" t="s">
        <v>75</v>
      </c>
      <c r="B19" s="1">
        <f>F17-G3</f>
        <v>2003</v>
      </c>
      <c r="C19" s="51">
        <f>F17-I3</f>
        <v>2002</v>
      </c>
    </row>
    <row r="20" spans="1:2" ht="12.75">
      <c r="A20" t="s">
        <v>52</v>
      </c>
      <c r="B20" s="1">
        <f>F17-J3</f>
        <v>2001</v>
      </c>
    </row>
    <row r="21" spans="1:2" ht="12.75">
      <c r="A21" t="s">
        <v>74</v>
      </c>
      <c r="B21" s="1">
        <f>F17-L3</f>
        <v>2000</v>
      </c>
    </row>
    <row r="23" spans="1:32" ht="12.75">
      <c r="A23" t="s">
        <v>11</v>
      </c>
      <c r="B23" s="25"/>
      <c r="C23" s="25"/>
      <c r="D23" s="60" t="s">
        <v>51</v>
      </c>
      <c r="E23" s="59"/>
      <c r="F23" s="59"/>
      <c r="G23" s="59"/>
      <c r="H23" s="59"/>
      <c r="I23" s="59"/>
      <c r="J23" s="59"/>
      <c r="K23" s="59"/>
      <c r="L23" s="59"/>
      <c r="M23" s="59"/>
      <c r="AF23"/>
    </row>
    <row r="24" spans="1:32" ht="12.75">
      <c r="A24" t="s">
        <v>52</v>
      </c>
      <c r="B24" s="25"/>
      <c r="C24" s="25"/>
      <c r="D24" s="60" t="s">
        <v>53</v>
      </c>
      <c r="E24" s="59"/>
      <c r="F24" s="59"/>
      <c r="G24" s="59"/>
      <c r="H24" s="59"/>
      <c r="I24" s="59"/>
      <c r="J24" s="59"/>
      <c r="K24" s="59"/>
      <c r="L24" s="59"/>
      <c r="M24" s="59"/>
      <c r="AF24"/>
    </row>
    <row r="25" spans="2:32" ht="12.75"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AF25"/>
    </row>
    <row r="26" spans="1:32" ht="12.75">
      <c r="A26" t="s">
        <v>12</v>
      </c>
      <c r="B26" s="25"/>
      <c r="C26" s="25"/>
      <c r="D26" s="60" t="s">
        <v>54</v>
      </c>
      <c r="E26" s="59"/>
      <c r="F26" s="59"/>
      <c r="G26" s="59"/>
      <c r="H26" s="59"/>
      <c r="I26" s="59"/>
      <c r="J26" s="59"/>
      <c r="K26" s="59"/>
      <c r="L26" s="59"/>
      <c r="M26" s="59"/>
      <c r="AF26"/>
    </row>
    <row r="27" spans="2:32" ht="12.75">
      <c r="B27" s="25"/>
      <c r="C27" s="25"/>
      <c r="D27" s="25"/>
      <c r="E27" s="25"/>
      <c r="F27" s="25"/>
      <c r="G27" s="25"/>
      <c r="AF27"/>
    </row>
    <row r="28" spans="1:32" ht="12.75">
      <c r="A28" t="s">
        <v>55</v>
      </c>
      <c r="B28" s="25"/>
      <c r="C28" s="25"/>
      <c r="D28" s="60" t="s">
        <v>77</v>
      </c>
      <c r="E28" s="59"/>
      <c r="F28" s="59"/>
      <c r="G28" s="59"/>
      <c r="H28" s="59"/>
      <c r="I28" s="59"/>
      <c r="J28" s="59"/>
      <c r="K28" s="59"/>
      <c r="L28" s="59"/>
      <c r="M28" s="59"/>
      <c r="AF28"/>
    </row>
    <row r="29" spans="1:32" ht="12.75">
      <c r="A29" t="s">
        <v>56</v>
      </c>
      <c r="B29" s="25"/>
      <c r="C29" s="25"/>
      <c r="D29" s="60" t="s">
        <v>78</v>
      </c>
      <c r="E29" s="59"/>
      <c r="F29" s="59"/>
      <c r="G29" s="59"/>
      <c r="H29" s="59"/>
      <c r="I29" s="59"/>
      <c r="J29" s="59"/>
      <c r="K29" s="59"/>
      <c r="L29" s="59"/>
      <c r="M29" s="59"/>
      <c r="AF29"/>
    </row>
    <row r="30" spans="2:32" ht="12.75">
      <c r="B30" s="25"/>
      <c r="C30" s="25"/>
      <c r="D30" s="25"/>
      <c r="E30" s="25"/>
      <c r="F30" s="25"/>
      <c r="G30" s="25"/>
      <c r="AF30"/>
    </row>
    <row r="31" spans="1:32" ht="12.75">
      <c r="A31" t="s">
        <v>57</v>
      </c>
      <c r="B31" s="25"/>
      <c r="C31" s="25"/>
      <c r="D31" s="60" t="s">
        <v>58</v>
      </c>
      <c r="E31" s="59"/>
      <c r="F31" s="59"/>
      <c r="G31" s="59"/>
      <c r="H31" s="59"/>
      <c r="I31" s="59"/>
      <c r="J31" s="59"/>
      <c r="K31" s="59"/>
      <c r="L31" s="59"/>
      <c r="M31" s="59"/>
      <c r="AF31"/>
    </row>
    <row r="32" spans="1:32" ht="12.75">
      <c r="A32" t="s">
        <v>59</v>
      </c>
      <c r="B32" s="25"/>
      <c r="C32" s="25"/>
      <c r="D32" s="60" t="s">
        <v>60</v>
      </c>
      <c r="E32" s="59"/>
      <c r="F32" s="59"/>
      <c r="G32" s="59"/>
      <c r="H32" s="59"/>
      <c r="I32" s="59"/>
      <c r="J32" s="59"/>
      <c r="K32" s="59"/>
      <c r="L32" s="59"/>
      <c r="M32" s="59"/>
      <c r="AF32"/>
    </row>
    <row r="33" spans="2:32" ht="12.75">
      <c r="B33" s="25"/>
      <c r="C33" s="25"/>
      <c r="D33" s="25"/>
      <c r="E33" s="25"/>
      <c r="F33" s="25"/>
      <c r="G33" s="25"/>
      <c r="AF33"/>
    </row>
    <row r="34" spans="1:32" ht="12.75">
      <c r="A34" t="s">
        <v>61</v>
      </c>
      <c r="B34" s="25"/>
      <c r="C34" s="25"/>
      <c r="D34" s="60" t="s">
        <v>62</v>
      </c>
      <c r="E34" s="59"/>
      <c r="F34" s="59"/>
      <c r="G34" s="59"/>
      <c r="H34" s="59"/>
      <c r="I34" s="59"/>
      <c r="J34" s="59"/>
      <c r="K34" s="59"/>
      <c r="L34" s="59"/>
      <c r="M34" s="59"/>
      <c r="AF34"/>
    </row>
    <row r="35" spans="1:32" ht="12.75">
      <c r="A35" t="s">
        <v>63</v>
      </c>
      <c r="B35" s="25"/>
      <c r="C35" s="25"/>
      <c r="D35" s="60" t="s">
        <v>64</v>
      </c>
      <c r="E35" s="59"/>
      <c r="F35" s="59"/>
      <c r="G35" s="59"/>
      <c r="H35" s="59"/>
      <c r="I35" s="59"/>
      <c r="J35" s="59"/>
      <c r="K35" s="59"/>
      <c r="L35" s="59"/>
      <c r="M35" s="59"/>
      <c r="AF35"/>
    </row>
    <row r="36" spans="2:32" ht="12.75">
      <c r="B36" s="25"/>
      <c r="C36" s="25"/>
      <c r="D36" s="25"/>
      <c r="E36" s="25"/>
      <c r="F36" s="25"/>
      <c r="G36" s="25"/>
      <c r="AF36"/>
    </row>
    <row r="37" spans="1:32" ht="12.75">
      <c r="A37" t="s">
        <v>65</v>
      </c>
      <c r="B37" s="25"/>
      <c r="C37" s="25"/>
      <c r="D37" s="60" t="s">
        <v>66</v>
      </c>
      <c r="E37" s="59"/>
      <c r="F37" s="59"/>
      <c r="G37" s="59"/>
      <c r="H37" s="59"/>
      <c r="I37" s="59"/>
      <c r="J37" s="59"/>
      <c r="K37" s="59"/>
      <c r="L37" s="59"/>
      <c r="M37" s="59"/>
      <c r="AF37"/>
    </row>
    <row r="38" spans="1:32" ht="12.75">
      <c r="A38" t="s">
        <v>67</v>
      </c>
      <c r="B38" s="25"/>
      <c r="C38" s="25"/>
      <c r="D38" s="60" t="s">
        <v>64</v>
      </c>
      <c r="E38" s="59"/>
      <c r="F38" s="59"/>
      <c r="G38" s="59"/>
      <c r="H38" s="59"/>
      <c r="I38" s="59"/>
      <c r="J38" s="59"/>
      <c r="K38" s="59"/>
      <c r="L38" s="59"/>
      <c r="M38" s="59"/>
      <c r="AF38"/>
    </row>
  </sheetData>
  <mergeCells count="32">
    <mergeCell ref="D37:M37"/>
    <mergeCell ref="D38:M38"/>
    <mergeCell ref="D31:M31"/>
    <mergeCell ref="D32:M32"/>
    <mergeCell ref="D34:M34"/>
    <mergeCell ref="D35:M35"/>
    <mergeCell ref="D24:M24"/>
    <mergeCell ref="D26:M26"/>
    <mergeCell ref="D28:M28"/>
    <mergeCell ref="D29:M29"/>
    <mergeCell ref="AC14:AD14"/>
    <mergeCell ref="AE14:AF14"/>
    <mergeCell ref="A17:E17"/>
    <mergeCell ref="D23:M23"/>
    <mergeCell ref="AC5:AD5"/>
    <mergeCell ref="AE5:AF5"/>
    <mergeCell ref="B14:D14"/>
    <mergeCell ref="F14:G14"/>
    <mergeCell ref="I14:J14"/>
    <mergeCell ref="N14:O14"/>
    <mergeCell ref="Q14:R14"/>
    <mergeCell ref="T14:V14"/>
    <mergeCell ref="X14:Y14"/>
    <mergeCell ref="AA14:AB14"/>
    <mergeCell ref="Q5:R5"/>
    <mergeCell ref="T5:V5"/>
    <mergeCell ref="X5:Y5"/>
    <mergeCell ref="AA5:AB5"/>
    <mergeCell ref="B5:D5"/>
    <mergeCell ref="F5:G5"/>
    <mergeCell ref="I5:J5"/>
    <mergeCell ref="N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Technogym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2012-12-03T13:56:02Z</cp:lastPrinted>
  <dcterms:created xsi:type="dcterms:W3CDTF">2000-09-22T07:54:42Z</dcterms:created>
  <dcterms:modified xsi:type="dcterms:W3CDTF">2012-12-04T16:39:38Z</dcterms:modified>
  <cp:category/>
  <cp:version/>
  <cp:contentType/>
  <cp:contentStatus/>
</cp:coreProperties>
</file>